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4" activeTab="9"/>
  </bookViews>
  <sheets>
    <sheet name="Eingaben-Kalkulationsblatt" sheetId="1" r:id="rId1"/>
    <sheet name="Nebenrechnungen-Kommentare" sheetId="2" r:id="rId2"/>
    <sheet name="Deckblatt-Kalkulation" sheetId="3" r:id="rId3"/>
    <sheet name="Personalausstattung" sheetId="4" r:id="rId4"/>
    <sheet name="Stellenplan Gesamt" sheetId="5" r:id="rId5"/>
    <sheet name="Stellenplan EBB" sheetId="6" r:id="rId6"/>
    <sheet name="Stellenplan A" sheetId="7" r:id="rId7"/>
    <sheet name="AfA" sheetId="8" r:id="rId8"/>
    <sheet name="Zinsen" sheetId="9" r:id="rId9"/>
    <sheet name="Kostenzuordnung" sheetId="10" r:id="rId10"/>
  </sheets>
  <definedNames/>
  <calcPr fullCalcOnLoad="1" fullPrecision="0"/>
</workbook>
</file>

<file path=xl/sharedStrings.xml><?xml version="1.0" encoding="utf-8"?>
<sst xmlns="http://schemas.openxmlformats.org/spreadsheetml/2006/main" count="306" uniqueCount="199">
  <si>
    <t>Einrichtung:</t>
  </si>
  <si>
    <t>Leistungstyp lt. Anlage LRV:</t>
  </si>
  <si>
    <t>1.</t>
  </si>
  <si>
    <t>1.1.</t>
  </si>
  <si>
    <t>Grundpauschale</t>
  </si>
  <si>
    <t>Personalkosten</t>
  </si>
  <si>
    <t>Verwaltung</t>
  </si>
  <si>
    <t>1.2.</t>
  </si>
  <si>
    <t>Verpflegung</t>
  </si>
  <si>
    <t>Bewirtschaftung</t>
  </si>
  <si>
    <t xml:space="preserve">2. </t>
  </si>
  <si>
    <t>Maßnahmepauschale</t>
  </si>
  <si>
    <t>2.1.</t>
  </si>
  <si>
    <t>2.2.</t>
  </si>
  <si>
    <t>Sachkosten</t>
  </si>
  <si>
    <t>Betreuung</t>
  </si>
  <si>
    <t>3.</t>
  </si>
  <si>
    <t>Investitionsbetrag</t>
  </si>
  <si>
    <t>3.1.</t>
  </si>
  <si>
    <t>Abschreibungen</t>
  </si>
  <si>
    <t>3.2.</t>
  </si>
  <si>
    <t>3.3.</t>
  </si>
  <si>
    <t>Miete, Pacht, Leasing</t>
  </si>
  <si>
    <t>3.4.</t>
  </si>
  <si>
    <t>Fremdkapitalzinsen</t>
  </si>
  <si>
    <t xml:space="preserve">3.5. </t>
  </si>
  <si>
    <t>Berechnungstage:</t>
  </si>
  <si>
    <t>gesamt in €</t>
  </si>
  <si>
    <t>Datum:</t>
  </si>
  <si>
    <t>Auslastung:</t>
  </si>
  <si>
    <t>2.</t>
  </si>
  <si>
    <t>Maßnahmenpauschale</t>
  </si>
  <si>
    <t>4.</t>
  </si>
  <si>
    <t>Leistungsvergütung</t>
  </si>
  <si>
    <t>gesamt</t>
  </si>
  <si>
    <t>5.</t>
  </si>
  <si>
    <t>Wegen der Einzelheiten wird auf die Anlagen verwiesen.</t>
  </si>
  <si>
    <t>Ort, Datum</t>
  </si>
  <si>
    <t>Träger</t>
  </si>
  <si>
    <t xml:space="preserve">Auf der Grundlage der nachstehenden Vergütungskalkulation wird für den Zeitraum vom </t>
  </si>
  <si>
    <t>Personelle Ausstattung</t>
  </si>
  <si>
    <t>Bereich</t>
  </si>
  <si>
    <t>Voll- bzw. Teilzeit (Gesamt-VK)</t>
  </si>
  <si>
    <t>Leitung und Verwaltung</t>
  </si>
  <si>
    <t>Therapie</t>
  </si>
  <si>
    <t>sonstiges Personal</t>
  </si>
  <si>
    <t>Praktikanten</t>
  </si>
  <si>
    <t>ZDL/FSJ</t>
  </si>
  <si>
    <t>Stellenplan für den Zeitraum</t>
  </si>
  <si>
    <t>Funktion</t>
  </si>
  <si>
    <t>Qualifikation</t>
  </si>
  <si>
    <t>Eintritts-datum</t>
  </si>
  <si>
    <t>Stellen-anteil</t>
  </si>
  <si>
    <t>Ver-gütungs-gruppe</t>
  </si>
  <si>
    <t>Dienst-alters-stufe</t>
  </si>
  <si>
    <t>Begründungen / Besonderheiten</t>
  </si>
  <si>
    <t>Ermittlung der Abschreibungen</t>
  </si>
  <si>
    <t>Baujahr des ersten Gebäudes</t>
  </si>
  <si>
    <t>Abschreibungsbasis:</t>
  </si>
  <si>
    <t>a)</t>
  </si>
  <si>
    <t>Gebäude</t>
  </si>
  <si>
    <t>b)</t>
  </si>
  <si>
    <t>Inventar- und Betriebsanlagen-Anschaffungspreis</t>
  </si>
  <si>
    <t>Kraftfahrzeuge-Anschaffungspreis</t>
  </si>
  <si>
    <t>e)</t>
  </si>
  <si>
    <t xml:space="preserve">       Errechnung der Abschreibungssätze</t>
  </si>
  <si>
    <t>Ab-schrei-bung in %</t>
  </si>
  <si>
    <t>Abschreibungsbetrag in €</t>
  </si>
  <si>
    <t>Wiederbeschaffungswert (bzw. Herstellungs-kosten) in €</t>
  </si>
  <si>
    <t>./. 50 % der öffentlichen Förderung</t>
  </si>
  <si>
    <t>./. 25% der öffentlichen Förderung</t>
  </si>
  <si>
    <t>./. Öffentliche Förderung</t>
  </si>
  <si>
    <t>-</t>
  </si>
  <si>
    <t>Summe:</t>
  </si>
  <si>
    <t>Wertverbesserung Instandsetzung bzw. Erweiterung in den Jahren:</t>
  </si>
  <si>
    <t xml:space="preserve">Datum  </t>
  </si>
  <si>
    <t>letztes Kalenderjahr</t>
  </si>
  <si>
    <t xml:space="preserve"> Lohnsumme einschl. AG-Anteil </t>
  </si>
  <si>
    <t>Kalkulation Antragsjahr</t>
  </si>
  <si>
    <t>Zinsnachweis</t>
  </si>
  <si>
    <t>lfd.Nr.</t>
  </si>
  <si>
    <t>Darlehensgeber</t>
  </si>
  <si>
    <t>bei Aufnahme</t>
  </si>
  <si>
    <t>Ende letztes Jahr</t>
  </si>
  <si>
    <t>Zinssatz</t>
  </si>
  <si>
    <t>Zinsbetrag</t>
  </si>
  <si>
    <t>Verwendung des Darlehens</t>
  </si>
  <si>
    <t>Jahr der Darlehens-aufnahme</t>
  </si>
  <si>
    <t>Summen:</t>
  </si>
  <si>
    <t>Aufwandsarten</t>
  </si>
  <si>
    <t>(einschl. Kosten für Qualifizierung)</t>
  </si>
  <si>
    <t>Zuordnungsübersicht in % Anteilen</t>
  </si>
  <si>
    <t>Fremdreinigung</t>
  </si>
  <si>
    <t>Fremdverpflegung</t>
  </si>
  <si>
    <t>Gartenpflege durch Dritte</t>
  </si>
  <si>
    <t>Verpflegung (einschl. Diätversorgung)</t>
  </si>
  <si>
    <t>Wirtschaftsbedarf</t>
  </si>
  <si>
    <t>medizinischer Sachbedarf</t>
  </si>
  <si>
    <t xml:space="preserve">Fuhrpark (außer Leasingkosten sowie </t>
  </si>
  <si>
    <t>Abschreibung Kfz)</t>
  </si>
  <si>
    <t>Energie u. Wasser</t>
  </si>
  <si>
    <t>Büromaterial</t>
  </si>
  <si>
    <t>Porto, Postfach-, Frachtgebühren</t>
  </si>
  <si>
    <t>Fernseh- und Telegrammgebühren</t>
  </si>
  <si>
    <t>schädigung, Spesen</t>
  </si>
  <si>
    <t>Reisekosten, Fahrgelder, km-Ent-</t>
  </si>
  <si>
    <t>Beratungskosten, Prüfungs-, Gerichts-</t>
  </si>
  <si>
    <t>und Anwaltsgebühren</t>
  </si>
  <si>
    <t>Verbandsbeiträge</t>
  </si>
  <si>
    <t>EDV-Kosten</t>
  </si>
  <si>
    <t>Abgaben, Gebühren, Steuern</t>
  </si>
  <si>
    <t>Versicherungsbeiträge</t>
  </si>
  <si>
    <t>Betreuung Pflege</t>
  </si>
  <si>
    <t>Nachtwache</t>
  </si>
  <si>
    <t>Honorarkosten</t>
  </si>
  <si>
    <t>Gemeinschaftsveranstaltungen (z.B. Be-</t>
  </si>
  <si>
    <t>schäftigungsmaterial)</t>
  </si>
  <si>
    <t xml:space="preserve">Abschreibungen (Tilgungen werden aus </t>
  </si>
  <si>
    <t>Abschreibungen finanziert)</t>
  </si>
  <si>
    <t>Instandhaltung</t>
  </si>
  <si>
    <t>Mieten und Pachten</t>
  </si>
  <si>
    <t>Leasing Kfz</t>
  </si>
  <si>
    <t>Investitionszinsen</t>
  </si>
  <si>
    <t>Grund-pauschale</t>
  </si>
  <si>
    <t>Maßnahme-pauschale</t>
  </si>
  <si>
    <t>Investitions-betrag</t>
  </si>
  <si>
    <t>Praktikanten, ZDL/FSJ</t>
  </si>
  <si>
    <t>Instandhaltungen Gebäude</t>
  </si>
  <si>
    <t>Instandhaltungen Betriebsausstattung</t>
  </si>
  <si>
    <t>Eingabefelder sind</t>
  </si>
  <si>
    <t>gekennzeichnet</t>
  </si>
  <si>
    <t xml:space="preserve">Eingabefelder sind </t>
  </si>
  <si>
    <t>Wohnheim</t>
  </si>
  <si>
    <t>Werkstatt für behinderte Menschen</t>
  </si>
  <si>
    <t>Tagesstätte</t>
  </si>
  <si>
    <t>Inventar und Betriebsanlagen</t>
  </si>
  <si>
    <t>Gebäude (Einsetzen eines Wertes 1.-3. s.o.):</t>
  </si>
  <si>
    <t>(Einsetzen eines Wertes 1.-3. s.o.):</t>
  </si>
  <si>
    <t>Basiswerte je Platz:</t>
  </si>
  <si>
    <t xml:space="preserve">              Darlehensbeträge in €</t>
  </si>
  <si>
    <t>in €</t>
  </si>
  <si>
    <t>in %</t>
  </si>
  <si>
    <t>Antragsdatum:</t>
  </si>
  <si>
    <t>SOLL</t>
  </si>
  <si>
    <t xml:space="preserve">  Summen</t>
  </si>
  <si>
    <t>(Stammversichrungssumme in €)</t>
  </si>
  <si>
    <t xml:space="preserve">     (Wiederbeschaffungswert)</t>
  </si>
  <si>
    <t>Alternativer Ansatz für Gebäude:</t>
  </si>
  <si>
    <t xml:space="preserve">      *multipliziert*</t>
  </si>
  <si>
    <t>(Alernativ Versicherungswertberechnung):</t>
  </si>
  <si>
    <t>Verpflegungstage:</t>
  </si>
  <si>
    <t>Ersatzbeschaffungen</t>
  </si>
  <si>
    <r>
      <t>Gesamt</t>
    </r>
    <r>
      <rPr>
        <sz val="8"/>
        <rFont val="Arial"/>
        <family val="0"/>
      </rPr>
      <t xml:space="preserve"> (1. + 2. + 3.):</t>
    </r>
  </si>
  <si>
    <t>E-BB</t>
  </si>
  <si>
    <t xml:space="preserve">    Arbeitsbereich                                   A</t>
  </si>
  <si>
    <t>A</t>
  </si>
  <si>
    <t>Belegungstage A:</t>
  </si>
  <si>
    <t>Belegungstage E-BB:</t>
  </si>
  <si>
    <t>Eingangs- Berufsbildungs-bereich   E-BB</t>
  </si>
  <si>
    <t xml:space="preserve">                              IST Vorjahr</t>
  </si>
  <si>
    <t xml:space="preserve">         laut bestehender Vereinbarung</t>
  </si>
  <si>
    <t>pro Tag-Platz in €</t>
  </si>
  <si>
    <t xml:space="preserve">SOLL </t>
  </si>
  <si>
    <t>Antrag- bzw. Vereinbarung NEU</t>
  </si>
  <si>
    <t>Leitung/Verwaltung</t>
  </si>
  <si>
    <t>Betriebspersonal</t>
  </si>
  <si>
    <t>Soll</t>
  </si>
  <si>
    <t>IST</t>
  </si>
  <si>
    <t>Belegungstage IST:</t>
  </si>
  <si>
    <t>Belegungstage Soll:</t>
  </si>
  <si>
    <t>bis</t>
  </si>
  <si>
    <t xml:space="preserve">   Kalkulation der Leistungsvergütung für den Zeitraum</t>
  </si>
  <si>
    <t>folgende Leistungsvergütung beantragt bzw. vereinbart:</t>
  </si>
  <si>
    <t>-Verfl. je Anwesenheitstag</t>
  </si>
  <si>
    <t>Platzzahl Soll:</t>
  </si>
  <si>
    <t>Platzzahl IST:</t>
  </si>
  <si>
    <t>sozialtherapeutischer Dienst</t>
  </si>
  <si>
    <t>Gesamtplatzzahl Soll:</t>
  </si>
  <si>
    <t>-Verflegung / je Kalendertag</t>
  </si>
  <si>
    <t>Hauswirtschaft / Betriebspersonal</t>
  </si>
  <si>
    <t>Leitung</t>
  </si>
  <si>
    <t>Unter Sachkosten jedoch für den Vergleich kenntlich machen, z. B.:</t>
  </si>
  <si>
    <t>A.7.</t>
  </si>
  <si>
    <t>Platzzahl gesamt:</t>
  </si>
  <si>
    <t>EBB</t>
  </si>
  <si>
    <t>Gesamt</t>
  </si>
  <si>
    <t>Fach-/Hilfs-kräfte       (gem. HeimPersV)</t>
  </si>
  <si>
    <t xml:space="preserve">         laut eingereichten Unterlagen</t>
  </si>
  <si>
    <t xml:space="preserve">   Antragswerte für internen Vergleich</t>
  </si>
  <si>
    <t xml:space="preserve">Betriebspersonal </t>
  </si>
  <si>
    <t>Antragsbewerrtung KSV</t>
  </si>
  <si>
    <t>Betreuung/Pflege</t>
  </si>
  <si>
    <t>06.12.2005</t>
  </si>
  <si>
    <t>Platzzahl Antrag:</t>
  </si>
  <si>
    <t>Gesamtplätze</t>
  </si>
  <si>
    <t>Modell</t>
  </si>
  <si>
    <t>0</t>
  </si>
  <si>
    <t>Soz-therap. Dienst</t>
  </si>
  <si>
    <t>Zivi/FSJ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</si>
</sst>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#,##0.00\ _€"/>
    <numFmt numFmtId="167" formatCode="#,##0\ &quot;€&quot;"/>
    <numFmt numFmtId="168" formatCode="[$-407]dddd\,\ d\.\ mmmm\ yyyy"/>
    <numFmt numFmtId="169" formatCode="dd/mm/yy;@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3" xfId="0" applyNumberFormat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Alignment="1">
      <alignment wrapText="1" shrinkToFit="1"/>
    </xf>
    <xf numFmtId="164" fontId="0" fillId="0" borderId="0" xfId="0" applyNumberFormat="1" applyAlignment="1">
      <alignment/>
    </xf>
    <xf numFmtId="0" fontId="0" fillId="0" borderId="4" xfId="0" applyBorder="1" applyAlignment="1">
      <alignment wrapText="1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3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 wrapText="1" shrinkToFi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wrapText="1" shrinkToFit="1"/>
    </xf>
    <xf numFmtId="0" fontId="2" fillId="0" borderId="19" xfId="0" applyFont="1" applyBorder="1" applyAlignment="1">
      <alignment horizontal="center" wrapText="1" shrinkToFit="1"/>
    </xf>
    <xf numFmtId="166" fontId="0" fillId="0" borderId="20" xfId="0" applyNumberFormat="1" applyBorder="1" applyAlignment="1">
      <alignment/>
    </xf>
    <xf numFmtId="165" fontId="2" fillId="0" borderId="20" xfId="0" applyNumberFormat="1" applyFont="1" applyBorder="1" applyAlignment="1">
      <alignment horizontal="center"/>
    </xf>
    <xf numFmtId="166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wrapText="1" shrinkToFit="1"/>
    </xf>
    <xf numFmtId="166" fontId="0" fillId="0" borderId="8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166" fontId="0" fillId="0" borderId="21" xfId="0" applyNumberFormat="1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Border="1" applyAlignment="1">
      <alignment/>
    </xf>
    <xf numFmtId="165" fontId="0" fillId="0" borderId="24" xfId="0" applyNumberFormat="1" applyBorder="1" applyAlignment="1">
      <alignment/>
    </xf>
    <xf numFmtId="164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166" fontId="2" fillId="0" borderId="2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wrapText="1" shrinkToFit="1"/>
    </xf>
    <xf numFmtId="164" fontId="0" fillId="0" borderId="8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24" xfId="0" applyBorder="1" applyAlignment="1">
      <alignment wrapText="1" shrinkToFit="1"/>
    </xf>
    <xf numFmtId="0" fontId="0" fillId="0" borderId="4" xfId="0" applyBorder="1" applyAlignment="1">
      <alignment horizontal="right"/>
    </xf>
    <xf numFmtId="164" fontId="2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9" fontId="0" fillId="0" borderId="3" xfId="0" applyNumberFormat="1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wrapText="1" shrinkToFit="1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/>
    </xf>
    <xf numFmtId="0" fontId="0" fillId="2" borderId="3" xfId="0" applyFill="1" applyBorder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49" fontId="0" fillId="2" borderId="0" xfId="0" applyNumberFormat="1" applyFill="1" applyAlignment="1">
      <alignment/>
    </xf>
    <xf numFmtId="0" fontId="0" fillId="2" borderId="16" xfId="0" applyFill="1" applyBorder="1" applyAlignment="1">
      <alignment/>
    </xf>
    <xf numFmtId="164" fontId="0" fillId="2" borderId="16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4" fontId="0" fillId="2" borderId="3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67" fontId="0" fillId="0" borderId="0" xfId="0" applyNumberFormat="1" applyAlignment="1">
      <alignment horizontal="right" wrapText="1" shrinkToFit="1"/>
    </xf>
    <xf numFmtId="167" fontId="0" fillId="0" borderId="0" xfId="0" applyNumberFormat="1" applyAlignment="1">
      <alignment/>
    </xf>
    <xf numFmtId="10" fontId="0" fillId="2" borderId="16" xfId="0" applyNumberFormat="1" applyFill="1" applyBorder="1" applyAlignment="1">
      <alignment/>
    </xf>
    <xf numFmtId="10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164" fontId="0" fillId="2" borderId="4" xfId="0" applyNumberFormat="1" applyFill="1" applyBorder="1" applyAlignment="1">
      <alignment/>
    </xf>
    <xf numFmtId="10" fontId="0" fillId="2" borderId="4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4" fontId="0" fillId="2" borderId="11" xfId="0" applyNumberFormat="1" applyFill="1" applyBorder="1" applyAlignment="1">
      <alignment/>
    </xf>
    <xf numFmtId="14" fontId="0" fillId="2" borderId="0" xfId="0" applyNumberFormat="1" applyFill="1" applyAlignment="1">
      <alignment/>
    </xf>
    <xf numFmtId="4" fontId="0" fillId="2" borderId="7" xfId="0" applyNumberFormat="1" applyFill="1" applyBorder="1" applyAlignment="1">
      <alignment/>
    </xf>
    <xf numFmtId="49" fontId="0" fillId="2" borderId="16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14" fontId="0" fillId="2" borderId="16" xfId="0" applyNumberFormat="1" applyFill="1" applyBorder="1" applyAlignment="1">
      <alignment/>
    </xf>
    <xf numFmtId="14" fontId="0" fillId="2" borderId="2" xfId="0" applyNumberFormat="1" applyFill="1" applyBorder="1" applyAlignment="1">
      <alignment/>
    </xf>
    <xf numFmtId="2" fontId="0" fillId="2" borderId="16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4" fontId="0" fillId="2" borderId="3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16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7" fontId="0" fillId="2" borderId="0" xfId="0" applyNumberFormat="1" applyFill="1" applyAlignment="1">
      <alignment/>
    </xf>
    <xf numFmtId="0" fontId="0" fillId="3" borderId="8" xfId="0" applyFill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49" fontId="1" fillId="2" borderId="0" xfId="0" applyNumberFormat="1" applyFont="1" applyFill="1" applyAlignment="1">
      <alignment/>
    </xf>
    <xf numFmtId="14" fontId="1" fillId="2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wrapText="1" shrinkToFit="1"/>
    </xf>
    <xf numFmtId="0" fontId="7" fillId="0" borderId="13" xfId="0" applyFont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3" borderId="13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0" fontId="1" fillId="0" borderId="13" xfId="0" applyFont="1" applyBorder="1" applyAlignment="1">
      <alignment vertical="top"/>
    </xf>
    <xf numFmtId="0" fontId="1" fillId="0" borderId="3" xfId="0" applyFont="1" applyFill="1" applyBorder="1" applyAlignment="1">
      <alignment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/>
    </xf>
    <xf numFmtId="167" fontId="0" fillId="2" borderId="8" xfId="0" applyNumberFormat="1" applyFill="1" applyBorder="1" applyAlignment="1">
      <alignment/>
    </xf>
    <xf numFmtId="164" fontId="0" fillId="2" borderId="3" xfId="0" applyNumberFormat="1" applyFill="1" applyBorder="1" applyAlignment="1" applyProtection="1">
      <alignment/>
      <protection/>
    </xf>
    <xf numFmtId="14" fontId="6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right"/>
    </xf>
    <xf numFmtId="0" fontId="1" fillId="0" borderId="27" xfId="0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7" fillId="0" borderId="27" xfId="0" applyFont="1" applyBorder="1" applyAlignment="1">
      <alignment/>
    </xf>
    <xf numFmtId="4" fontId="7" fillId="0" borderId="27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6" fillId="0" borderId="7" xfId="0" applyFont="1" applyBorder="1" applyAlignment="1">
      <alignment/>
    </xf>
    <xf numFmtId="49" fontId="6" fillId="0" borderId="0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1" fillId="0" borderId="0" xfId="0" applyFont="1" applyAlignment="1" applyProtection="1">
      <alignment horizontal="right"/>
      <protection/>
    </xf>
    <xf numFmtId="49" fontId="1" fillId="2" borderId="0" xfId="0" applyNumberFormat="1" applyFont="1" applyFill="1" applyAlignment="1" applyProtection="1">
      <alignment horizontal="right"/>
      <protection locked="0"/>
    </xf>
    <xf numFmtId="0" fontId="9" fillId="0" borderId="3" xfId="0" applyFont="1" applyBorder="1" applyAlignment="1">
      <alignment wrapText="1" shrinkToFit="1"/>
    </xf>
    <xf numFmtId="0" fontId="10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wrapText="1" shrinkToFit="1"/>
    </xf>
    <xf numFmtId="0" fontId="1" fillId="0" borderId="0" xfId="0" applyFont="1" applyAlignment="1">
      <alignment/>
    </xf>
    <xf numFmtId="0" fontId="2" fillId="0" borderId="5" xfId="0" applyFont="1" applyBorder="1" applyAlignment="1">
      <alignment/>
    </xf>
    <xf numFmtId="0" fontId="7" fillId="0" borderId="7" xfId="0" applyFont="1" applyBorder="1" applyAlignment="1">
      <alignment wrapText="1" shrinkToFit="1"/>
    </xf>
    <xf numFmtId="0" fontId="2" fillId="0" borderId="28" xfId="0" applyFont="1" applyBorder="1" applyAlignment="1">
      <alignment/>
    </xf>
    <xf numFmtId="2" fontId="0" fillId="2" borderId="7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2" fillId="0" borderId="29" xfId="0" applyFont="1" applyBorder="1" applyAlignment="1">
      <alignment/>
    </xf>
    <xf numFmtId="0" fontId="7" fillId="0" borderId="30" xfId="0" applyFont="1" applyBorder="1" applyAlignment="1">
      <alignment wrapText="1" shrinkToFit="1"/>
    </xf>
    <xf numFmtId="0" fontId="2" fillId="0" borderId="31" xfId="0" applyFont="1" applyBorder="1" applyAlignment="1">
      <alignment/>
    </xf>
    <xf numFmtId="2" fontId="0" fillId="2" borderId="30" xfId="0" applyNumberFormat="1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2" borderId="13" xfId="0" applyNumberFormat="1" applyFont="1" applyFill="1" applyBorder="1" applyAlignment="1" applyProtection="1">
      <alignment/>
      <protection/>
    </xf>
    <xf numFmtId="49" fontId="1" fillId="2" borderId="3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/>
    </xf>
    <xf numFmtId="0" fontId="7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33" xfId="0" applyFont="1" applyBorder="1" applyAlignment="1">
      <alignment horizontal="center" wrapText="1" shrinkToFit="1"/>
    </xf>
    <xf numFmtId="0" fontId="1" fillId="0" borderId="35" xfId="0" applyFont="1" applyBorder="1" applyAlignment="1">
      <alignment horizontal="center" wrapText="1" shrinkToFit="1"/>
    </xf>
    <xf numFmtId="0" fontId="7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 topLeftCell="A1">
      <selection activeCell="I30" sqref="I30:I31"/>
    </sheetView>
  </sheetViews>
  <sheetFormatPr defaultColWidth="11.421875" defaultRowHeight="12.75"/>
  <cols>
    <col min="1" max="1" width="4.140625" style="85" bestFit="1" customWidth="1"/>
    <col min="2" max="2" width="25.00390625" style="85" customWidth="1"/>
    <col min="3" max="3" width="11.00390625" style="85" customWidth="1"/>
    <col min="4" max="4" width="6.00390625" style="85" customWidth="1"/>
    <col min="5" max="5" width="11.00390625" style="85" customWidth="1"/>
    <col min="6" max="6" width="6.00390625" style="85" customWidth="1"/>
    <col min="7" max="7" width="11.00390625" style="85" customWidth="1"/>
    <col min="8" max="8" width="6.00390625" style="85" customWidth="1"/>
    <col min="9" max="9" width="11.00390625" style="85" customWidth="1"/>
    <col min="10" max="10" width="6.00390625" style="85" customWidth="1"/>
    <col min="11" max="16384" width="11.421875" style="85" customWidth="1"/>
  </cols>
  <sheetData>
    <row r="1" spans="2:9" ht="11.25">
      <c r="B1" s="129" t="s">
        <v>0</v>
      </c>
      <c r="C1" s="130" t="s">
        <v>195</v>
      </c>
      <c r="D1" s="130"/>
      <c r="E1" s="130"/>
      <c r="F1" s="130"/>
      <c r="G1" s="83" t="s">
        <v>142</v>
      </c>
      <c r="I1" s="131">
        <v>38718</v>
      </c>
    </row>
    <row r="2" spans="2:9" ht="11.25">
      <c r="B2" s="83" t="s">
        <v>1</v>
      </c>
      <c r="C2" s="130" t="s">
        <v>182</v>
      </c>
      <c r="D2" s="130"/>
      <c r="E2" s="130"/>
      <c r="F2" s="130"/>
      <c r="G2" s="83"/>
      <c r="I2" s="83"/>
    </row>
    <row r="3" spans="3:9" ht="11.25">
      <c r="C3" s="157" t="s">
        <v>153</v>
      </c>
      <c r="D3" s="157" t="s">
        <v>155</v>
      </c>
      <c r="F3" s="130"/>
      <c r="G3" s="83" t="s">
        <v>29</v>
      </c>
      <c r="I3" s="83" t="s">
        <v>29</v>
      </c>
    </row>
    <row r="4" spans="2:9" ht="11.25">
      <c r="B4" s="169" t="s">
        <v>193</v>
      </c>
      <c r="C4" s="170" t="s">
        <v>196</v>
      </c>
      <c r="D4" s="170" t="s">
        <v>196</v>
      </c>
      <c r="F4" s="130"/>
      <c r="G4" s="132" t="s">
        <v>167</v>
      </c>
      <c r="I4" s="132" t="s">
        <v>143</v>
      </c>
    </row>
    <row r="5" spans="2:9" ht="11.25">
      <c r="B5" s="83" t="s">
        <v>174</v>
      </c>
      <c r="C5" s="133">
        <v>0</v>
      </c>
      <c r="D5" s="133">
        <v>0</v>
      </c>
      <c r="G5" s="134">
        <v>1</v>
      </c>
      <c r="I5" s="134">
        <v>1</v>
      </c>
    </row>
    <row r="6" spans="2:9" ht="11.25">
      <c r="B6" s="83" t="s">
        <v>26</v>
      </c>
      <c r="C6" s="133">
        <v>365</v>
      </c>
      <c r="E6" s="83"/>
      <c r="F6" s="83" t="s">
        <v>157</v>
      </c>
      <c r="G6" s="135">
        <f>C4*C6*G5</f>
        <v>0</v>
      </c>
      <c r="I6" s="135">
        <f>C5*C6*I5</f>
        <v>0</v>
      </c>
    </row>
    <row r="7" spans="2:9" ht="11.25">
      <c r="B7" s="83" t="s">
        <v>150</v>
      </c>
      <c r="C7" s="84">
        <v>210</v>
      </c>
      <c r="E7" s="83"/>
      <c r="F7" s="83" t="s">
        <v>156</v>
      </c>
      <c r="G7" s="135">
        <f>C6*D4*G5</f>
        <v>0</v>
      </c>
      <c r="I7" s="135">
        <f>C6*D5*I5</f>
        <v>0</v>
      </c>
    </row>
    <row r="8" spans="1:10" ht="15" customHeight="1">
      <c r="A8" s="136"/>
      <c r="B8" s="136"/>
      <c r="C8" s="195" t="s">
        <v>188</v>
      </c>
      <c r="D8" s="196"/>
      <c r="E8" s="196"/>
      <c r="F8" s="197"/>
      <c r="G8" s="190" t="s">
        <v>162</v>
      </c>
      <c r="H8" s="191"/>
      <c r="I8" s="191"/>
      <c r="J8" s="192"/>
    </row>
    <row r="9" spans="1:10" ht="15" customHeight="1">
      <c r="A9" s="137"/>
      <c r="B9" s="137"/>
      <c r="C9" s="195" t="s">
        <v>187</v>
      </c>
      <c r="D9" s="196"/>
      <c r="E9" s="196"/>
      <c r="F9" s="197"/>
      <c r="G9" s="190" t="s">
        <v>190</v>
      </c>
      <c r="H9" s="191"/>
      <c r="I9" s="191"/>
      <c r="J9" s="192"/>
    </row>
    <row r="10" spans="1:10" ht="39.75" customHeight="1">
      <c r="A10" s="137"/>
      <c r="B10" s="137"/>
      <c r="C10" s="193" t="s">
        <v>158</v>
      </c>
      <c r="D10" s="194"/>
      <c r="E10" s="193" t="s">
        <v>154</v>
      </c>
      <c r="F10" s="194"/>
      <c r="G10" s="193" t="s">
        <v>158</v>
      </c>
      <c r="H10" s="194"/>
      <c r="I10" s="193" t="s">
        <v>154</v>
      </c>
      <c r="J10" s="194"/>
    </row>
    <row r="11" spans="1:10" ht="35.25" customHeight="1" thickBot="1">
      <c r="A11" s="139"/>
      <c r="B11" s="139"/>
      <c r="C11" s="140" t="s">
        <v>27</v>
      </c>
      <c r="D11" s="141" t="s">
        <v>161</v>
      </c>
      <c r="E11" s="158" t="s">
        <v>27</v>
      </c>
      <c r="F11" s="141" t="s">
        <v>161</v>
      </c>
      <c r="G11" s="140" t="s">
        <v>27</v>
      </c>
      <c r="H11" s="141" t="s">
        <v>161</v>
      </c>
      <c r="I11" s="158" t="s">
        <v>27</v>
      </c>
      <c r="J11" s="141" t="s">
        <v>161</v>
      </c>
    </row>
    <row r="12" spans="1:10" ht="11.25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s="144" customFormat="1" ht="15" customHeight="1">
      <c r="A13" s="142" t="s">
        <v>2</v>
      </c>
      <c r="B13" s="142" t="s">
        <v>4</v>
      </c>
      <c r="C13" s="143">
        <f>C15+C21</f>
        <v>0</v>
      </c>
      <c r="D13" s="143" t="e">
        <f>C13/G6</f>
        <v>#DIV/0!</v>
      </c>
      <c r="E13" s="143">
        <f>E15+E21</f>
        <v>0</v>
      </c>
      <c r="F13" s="143" t="e">
        <f>E13/$G$7</f>
        <v>#DIV/0!</v>
      </c>
      <c r="G13" s="143">
        <f>G15+G21</f>
        <v>0</v>
      </c>
      <c r="H13" s="143" t="e">
        <f>H15+H21</f>
        <v>#DIV/0!</v>
      </c>
      <c r="I13" s="143">
        <f>I15+I21</f>
        <v>0</v>
      </c>
      <c r="J13" s="143" t="e">
        <f>J15+J21</f>
        <v>#DIV/0!</v>
      </c>
    </row>
    <row r="14" spans="1:10" ht="15" customHeight="1">
      <c r="A14" s="145"/>
      <c r="B14" s="145"/>
      <c r="C14" s="146"/>
      <c r="D14" s="146"/>
      <c r="E14" s="146"/>
      <c r="F14" s="146"/>
      <c r="G14" s="146"/>
      <c r="H14" s="146"/>
      <c r="I14" s="146"/>
      <c r="J14" s="146"/>
    </row>
    <row r="15" spans="1:10" ht="15" customHeight="1">
      <c r="A15" s="145" t="s">
        <v>3</v>
      </c>
      <c r="B15" s="145" t="s">
        <v>5</v>
      </c>
      <c r="C15" s="147">
        <f>SUM(C16:C20)</f>
        <v>0</v>
      </c>
      <c r="D15" s="146" t="e">
        <f aca="true" t="shared" si="0" ref="D15:D25">C15/$G$6</f>
        <v>#DIV/0!</v>
      </c>
      <c r="E15" s="147">
        <f>SUM(E16:E20)</f>
        <v>0</v>
      </c>
      <c r="F15" s="146" t="e">
        <f>E15/$G$7</f>
        <v>#DIV/0!</v>
      </c>
      <c r="G15" s="147">
        <f>SUM(G16:G20)</f>
        <v>0</v>
      </c>
      <c r="H15" s="146" t="e">
        <f>SUM(H16:H20)</f>
        <v>#DIV/0!</v>
      </c>
      <c r="I15" s="147">
        <f>SUM(I16:I20)</f>
        <v>0</v>
      </c>
      <c r="J15" s="146" t="e">
        <f>SUM(J16:J20)</f>
        <v>#DIV/0!</v>
      </c>
    </row>
    <row r="16" spans="1:14" ht="15" customHeight="1">
      <c r="A16" s="145"/>
      <c r="B16" s="145" t="s">
        <v>164</v>
      </c>
      <c r="C16" s="148">
        <v>0</v>
      </c>
      <c r="D16" s="146" t="e">
        <f t="shared" si="0"/>
        <v>#DIV/0!</v>
      </c>
      <c r="E16" s="148">
        <v>0</v>
      </c>
      <c r="F16" s="146" t="e">
        <f aca="true" t="shared" si="1" ref="F16:F25">E16/$G$7</f>
        <v>#DIV/0!</v>
      </c>
      <c r="G16" s="148">
        <v>0</v>
      </c>
      <c r="H16" s="146" t="e">
        <f>G16/$I$6</f>
        <v>#DIV/0!</v>
      </c>
      <c r="I16" s="148">
        <v>0</v>
      </c>
      <c r="J16" s="146" t="e">
        <f aca="true" t="shared" si="2" ref="J16:J25">I16/$I$7</f>
        <v>#DIV/0!</v>
      </c>
      <c r="L16" s="186"/>
      <c r="M16" s="186"/>
      <c r="N16" s="186"/>
    </row>
    <row r="17" spans="1:14" ht="15" customHeight="1">
      <c r="A17" s="145"/>
      <c r="B17" s="145" t="s">
        <v>189</v>
      </c>
      <c r="C17" s="148">
        <v>0</v>
      </c>
      <c r="D17" s="146" t="e">
        <f t="shared" si="0"/>
        <v>#DIV/0!</v>
      </c>
      <c r="E17" s="148">
        <v>0</v>
      </c>
      <c r="F17" s="146" t="e">
        <f t="shared" si="1"/>
        <v>#DIV/0!</v>
      </c>
      <c r="G17" s="187">
        <v>0</v>
      </c>
      <c r="H17" s="146" t="e">
        <f>G17/$I$6</f>
        <v>#DIV/0!</v>
      </c>
      <c r="I17" s="187">
        <v>0</v>
      </c>
      <c r="J17" s="146" t="e">
        <f t="shared" si="2"/>
        <v>#DIV/0!</v>
      </c>
      <c r="L17" s="186"/>
      <c r="M17" s="186"/>
      <c r="N17" s="186"/>
    </row>
    <row r="18" spans="1:10" ht="15" customHeight="1">
      <c r="A18" s="145"/>
      <c r="B18" s="145" t="s">
        <v>197</v>
      </c>
      <c r="C18" s="148"/>
      <c r="D18" s="146" t="e">
        <f>C18/$G$6</f>
        <v>#DIV/0!</v>
      </c>
      <c r="E18" s="148"/>
      <c r="F18" s="146" t="e">
        <f>E18/$G$7</f>
        <v>#DIV/0!</v>
      </c>
      <c r="G18" s="187">
        <v>0</v>
      </c>
      <c r="H18" s="146" t="e">
        <f>G18/$I$6</f>
        <v>#DIV/0!</v>
      </c>
      <c r="I18" s="187">
        <v>0</v>
      </c>
      <c r="J18" s="146" t="e">
        <f>I18/$I$7</f>
        <v>#DIV/0!</v>
      </c>
    </row>
    <row r="19" spans="1:10" ht="15" customHeight="1">
      <c r="A19" s="145"/>
      <c r="B19" s="145" t="s">
        <v>198</v>
      </c>
      <c r="C19" s="148"/>
      <c r="D19" s="146" t="e">
        <f>C19/$G$6</f>
        <v>#DIV/0!</v>
      </c>
      <c r="E19" s="148"/>
      <c r="F19" s="146" t="e">
        <f>E19/$G$7</f>
        <v>#DIV/0!</v>
      </c>
      <c r="G19" s="187">
        <v>0</v>
      </c>
      <c r="H19" s="146" t="e">
        <f>G19/$I$6</f>
        <v>#DIV/0!</v>
      </c>
      <c r="I19" s="187">
        <v>0</v>
      </c>
      <c r="J19" s="146" t="e">
        <f>I19/$I$7</f>
        <v>#DIV/0!</v>
      </c>
    </row>
    <row r="20" spans="1:14" ht="15" customHeight="1">
      <c r="A20" s="145"/>
      <c r="B20" s="145"/>
      <c r="C20" s="148"/>
      <c r="D20" s="146" t="e">
        <f t="shared" si="0"/>
        <v>#DIV/0!</v>
      </c>
      <c r="E20" s="148"/>
      <c r="F20" s="146" t="e">
        <f t="shared" si="1"/>
        <v>#DIV/0!</v>
      </c>
      <c r="G20" s="148"/>
      <c r="H20" s="146" t="e">
        <f>G20/$I$6</f>
        <v>#DIV/0!</v>
      </c>
      <c r="I20" s="148"/>
      <c r="J20" s="146" t="e">
        <f t="shared" si="2"/>
        <v>#DIV/0!</v>
      </c>
      <c r="L20" s="135"/>
      <c r="M20" s="186"/>
      <c r="N20" s="186"/>
    </row>
    <row r="21" spans="1:14" ht="15" customHeight="1">
      <c r="A21" s="145" t="s">
        <v>7</v>
      </c>
      <c r="B21" s="145" t="s">
        <v>14</v>
      </c>
      <c r="C21" s="147">
        <f>SUM(C22:C25)</f>
        <v>0</v>
      </c>
      <c r="D21" s="146" t="e">
        <f t="shared" si="0"/>
        <v>#DIV/0!</v>
      </c>
      <c r="E21" s="147">
        <f>SUM(E22:E25)</f>
        <v>0</v>
      </c>
      <c r="F21" s="146" t="e">
        <f t="shared" si="1"/>
        <v>#DIV/0!</v>
      </c>
      <c r="G21" s="147">
        <f>SUM(G22:G25)</f>
        <v>0</v>
      </c>
      <c r="H21" s="146" t="e">
        <f>SUM(H22:H25)</f>
        <v>#DIV/0!</v>
      </c>
      <c r="I21" s="147">
        <f>SUM(I22:I25)</f>
        <v>0</v>
      </c>
      <c r="J21" s="146" t="e">
        <f>SUM(J22:J25)</f>
        <v>#DIV/0!</v>
      </c>
      <c r="L21" s="135"/>
      <c r="M21" s="186"/>
      <c r="N21" s="186"/>
    </row>
    <row r="22" spans="1:14" ht="15" customHeight="1">
      <c r="A22" s="145"/>
      <c r="B22" s="145" t="s">
        <v>8</v>
      </c>
      <c r="C22" s="148">
        <v>0</v>
      </c>
      <c r="D22" s="146" t="e">
        <f t="shared" si="0"/>
        <v>#DIV/0!</v>
      </c>
      <c r="E22" s="148">
        <v>0</v>
      </c>
      <c r="F22" s="146" t="e">
        <f t="shared" si="1"/>
        <v>#DIV/0!</v>
      </c>
      <c r="G22" s="148">
        <v>0</v>
      </c>
      <c r="H22" s="146" t="e">
        <f>G22/$I$7</f>
        <v>#DIV/0!</v>
      </c>
      <c r="I22" s="148">
        <v>0</v>
      </c>
      <c r="J22" s="146" t="e">
        <f t="shared" si="2"/>
        <v>#DIV/0!</v>
      </c>
      <c r="L22" s="135"/>
      <c r="M22" s="186"/>
      <c r="N22" s="186"/>
    </row>
    <row r="23" spans="1:10" ht="15" customHeight="1">
      <c r="A23" s="145"/>
      <c r="B23" s="145" t="s">
        <v>9</v>
      </c>
      <c r="C23" s="148">
        <v>0</v>
      </c>
      <c r="D23" s="146" t="e">
        <f t="shared" si="0"/>
        <v>#DIV/0!</v>
      </c>
      <c r="E23" s="148">
        <v>0</v>
      </c>
      <c r="F23" s="146" t="e">
        <f t="shared" si="1"/>
        <v>#DIV/0!</v>
      </c>
      <c r="G23" s="148">
        <v>0</v>
      </c>
      <c r="H23" s="146" t="e">
        <f>G23/$I$6</f>
        <v>#DIV/0!</v>
      </c>
      <c r="I23" s="148">
        <v>0</v>
      </c>
      <c r="J23" s="146" t="e">
        <f t="shared" si="2"/>
        <v>#DIV/0!</v>
      </c>
    </row>
    <row r="24" spans="1:10" ht="15" customHeight="1">
      <c r="A24" s="145"/>
      <c r="B24" s="145" t="s">
        <v>6</v>
      </c>
      <c r="C24" s="148">
        <v>0</v>
      </c>
      <c r="D24" s="146" t="e">
        <f t="shared" si="0"/>
        <v>#DIV/0!</v>
      </c>
      <c r="E24" s="148">
        <v>0</v>
      </c>
      <c r="F24" s="146" t="e">
        <f t="shared" si="1"/>
        <v>#DIV/0!</v>
      </c>
      <c r="G24" s="148">
        <v>0</v>
      </c>
      <c r="H24" s="146" t="e">
        <f>G24/$I$6</f>
        <v>#DIV/0!</v>
      </c>
      <c r="I24" s="148">
        <v>0</v>
      </c>
      <c r="J24" s="146" t="e">
        <f t="shared" si="2"/>
        <v>#DIV/0!</v>
      </c>
    </row>
    <row r="25" spans="1:10" ht="15" customHeight="1">
      <c r="A25" s="145"/>
      <c r="B25" s="145"/>
      <c r="C25" s="148"/>
      <c r="D25" s="146" t="e">
        <f t="shared" si="0"/>
        <v>#DIV/0!</v>
      </c>
      <c r="E25" s="148"/>
      <c r="F25" s="146" t="e">
        <f t="shared" si="1"/>
        <v>#DIV/0!</v>
      </c>
      <c r="G25" s="148"/>
      <c r="H25" s="146" t="e">
        <f>G25/$I$6</f>
        <v>#DIV/0!</v>
      </c>
      <c r="I25" s="148"/>
      <c r="J25" s="146" t="e">
        <f t="shared" si="2"/>
        <v>#DIV/0!</v>
      </c>
    </row>
    <row r="26" spans="1:10" s="144" customFormat="1" ht="15" customHeight="1">
      <c r="A26" s="142" t="s">
        <v>10</v>
      </c>
      <c r="B26" s="142" t="s">
        <v>11</v>
      </c>
      <c r="C26" s="143">
        <f>C28+C34</f>
        <v>0</v>
      </c>
      <c r="D26" s="143" t="e">
        <f>C26/G6</f>
        <v>#DIV/0!</v>
      </c>
      <c r="E26" s="143">
        <f>E28+E34</f>
        <v>0</v>
      </c>
      <c r="F26" s="143" t="e">
        <f>E26/$G$7</f>
        <v>#DIV/0!</v>
      </c>
      <c r="G26" s="143">
        <f>G28+G34</f>
        <v>0</v>
      </c>
      <c r="H26" s="143" t="e">
        <f>G26/I6</f>
        <v>#DIV/0!</v>
      </c>
      <c r="I26" s="143">
        <f>I28+I34</f>
        <v>0</v>
      </c>
      <c r="J26" s="143" t="e">
        <f>I26/I7</f>
        <v>#DIV/0!</v>
      </c>
    </row>
    <row r="27" spans="1:10" ht="15" customHeight="1">
      <c r="A27" s="145"/>
      <c r="B27" s="145"/>
      <c r="C27" s="146"/>
      <c r="D27" s="146"/>
      <c r="E27" s="146"/>
      <c r="F27" s="146"/>
      <c r="G27" s="146"/>
      <c r="H27" s="146"/>
      <c r="I27" s="146"/>
      <c r="J27" s="146"/>
    </row>
    <row r="28" spans="1:10" ht="15" customHeight="1">
      <c r="A28" s="145" t="s">
        <v>12</v>
      </c>
      <c r="B28" s="145" t="s">
        <v>5</v>
      </c>
      <c r="C28" s="147">
        <f>SUM(C29:C33)</f>
        <v>0</v>
      </c>
      <c r="D28" s="146" t="e">
        <f aca="true" t="shared" si="3" ref="D28:D39">C28/$G$6</f>
        <v>#DIV/0!</v>
      </c>
      <c r="E28" s="147">
        <f>SUM(E29:E33)</f>
        <v>0</v>
      </c>
      <c r="F28" s="146" t="e">
        <f aca="true" t="shared" si="4" ref="F28:F39">E28/$G$7</f>
        <v>#DIV/0!</v>
      </c>
      <c r="G28" s="147">
        <f>SUM(G29:G33)</f>
        <v>0</v>
      </c>
      <c r="H28" s="146" t="e">
        <f aca="true" t="shared" si="5" ref="H28:H39">G28/$I$6</f>
        <v>#DIV/0!</v>
      </c>
      <c r="I28" s="147">
        <f>SUM(I29:I33)</f>
        <v>0</v>
      </c>
      <c r="J28" s="146" t="e">
        <f>I28/$I$7</f>
        <v>#DIV/0!</v>
      </c>
    </row>
    <row r="29" spans="1:10" ht="15" customHeight="1">
      <c r="A29" s="145"/>
      <c r="B29" s="145" t="s">
        <v>164</v>
      </c>
      <c r="C29" s="148">
        <f>C16</f>
        <v>0</v>
      </c>
      <c r="D29" s="146" t="e">
        <f t="shared" si="3"/>
        <v>#DIV/0!</v>
      </c>
      <c r="E29" s="148">
        <f>E16</f>
        <v>0</v>
      </c>
      <c r="F29" s="146" t="e">
        <f t="shared" si="4"/>
        <v>#DIV/0!</v>
      </c>
      <c r="G29" s="148">
        <f>G16</f>
        <v>0</v>
      </c>
      <c r="H29" s="146" t="e">
        <f t="shared" si="5"/>
        <v>#DIV/0!</v>
      </c>
      <c r="I29" s="148">
        <f>I16</f>
        <v>0</v>
      </c>
      <c r="J29" s="146" t="e">
        <f aca="true" t="shared" si="6" ref="J29:J39">I29/$I$7</f>
        <v>#DIV/0!</v>
      </c>
    </row>
    <row r="30" spans="1:10" ht="15" customHeight="1">
      <c r="A30" s="145"/>
      <c r="B30" s="145" t="s">
        <v>189</v>
      </c>
      <c r="C30" s="148">
        <f>C17</f>
        <v>0</v>
      </c>
      <c r="D30" s="146" t="e">
        <f t="shared" si="3"/>
        <v>#DIV/0!</v>
      </c>
      <c r="E30" s="148">
        <f>E17</f>
        <v>0</v>
      </c>
      <c r="F30" s="146" t="e">
        <f t="shared" si="4"/>
        <v>#DIV/0!</v>
      </c>
      <c r="G30" s="148">
        <f>G17</f>
        <v>0</v>
      </c>
      <c r="H30" s="146" t="e">
        <f t="shared" si="5"/>
        <v>#DIV/0!</v>
      </c>
      <c r="I30" s="148">
        <f>I17</f>
        <v>0</v>
      </c>
      <c r="J30" s="146" t="e">
        <f t="shared" si="6"/>
        <v>#DIV/0!</v>
      </c>
    </row>
    <row r="31" spans="1:10" ht="15" customHeight="1">
      <c r="A31" s="145"/>
      <c r="B31" s="145" t="s">
        <v>191</v>
      </c>
      <c r="C31" s="148">
        <v>0</v>
      </c>
      <c r="D31" s="146" t="e">
        <f t="shared" si="3"/>
        <v>#DIV/0!</v>
      </c>
      <c r="E31" s="148">
        <v>0</v>
      </c>
      <c r="F31" s="146" t="e">
        <f t="shared" si="4"/>
        <v>#DIV/0!</v>
      </c>
      <c r="G31" s="187">
        <f>G18</f>
        <v>0</v>
      </c>
      <c r="H31" s="146" t="e">
        <f t="shared" si="5"/>
        <v>#DIV/0!</v>
      </c>
      <c r="I31" s="187">
        <f>I18</f>
        <v>0</v>
      </c>
      <c r="J31" s="146" t="e">
        <f t="shared" si="6"/>
        <v>#DIV/0!</v>
      </c>
    </row>
    <row r="32" spans="1:10" ht="15" customHeight="1">
      <c r="A32" s="145"/>
      <c r="B32" s="145" t="s">
        <v>197</v>
      </c>
      <c r="C32" s="148">
        <v>0</v>
      </c>
      <c r="D32" s="146" t="e">
        <f t="shared" si="3"/>
        <v>#DIV/0!</v>
      </c>
      <c r="E32" s="148">
        <v>0</v>
      </c>
      <c r="F32" s="146" t="e">
        <f t="shared" si="4"/>
        <v>#DIV/0!</v>
      </c>
      <c r="G32" s="148">
        <f>G18</f>
        <v>0</v>
      </c>
      <c r="H32" s="146" t="e">
        <f t="shared" si="5"/>
        <v>#DIV/0!</v>
      </c>
      <c r="I32" s="148">
        <f>I18</f>
        <v>0</v>
      </c>
      <c r="J32" s="146" t="e">
        <f t="shared" si="6"/>
        <v>#DIV/0!</v>
      </c>
    </row>
    <row r="33" spans="1:10" ht="15" customHeight="1">
      <c r="A33" s="145"/>
      <c r="B33" s="145" t="s">
        <v>198</v>
      </c>
      <c r="C33" s="148">
        <v>0</v>
      </c>
      <c r="D33" s="146" t="e">
        <f>C33/$G$6</f>
        <v>#DIV/0!</v>
      </c>
      <c r="E33" s="148">
        <v>0</v>
      </c>
      <c r="F33" s="146" t="e">
        <f>E33/$G$7</f>
        <v>#DIV/0!</v>
      </c>
      <c r="G33" s="148">
        <f>G19</f>
        <v>0</v>
      </c>
      <c r="H33" s="146" t="e">
        <f>G33/$I$6</f>
        <v>#DIV/0!</v>
      </c>
      <c r="I33" s="148">
        <f>I19</f>
        <v>0</v>
      </c>
      <c r="J33" s="146" t="e">
        <f>I33/$I$7</f>
        <v>#DIV/0!</v>
      </c>
    </row>
    <row r="34" spans="1:10" ht="15" customHeight="1">
      <c r="A34" s="145" t="s">
        <v>13</v>
      </c>
      <c r="B34" s="145" t="s">
        <v>14</v>
      </c>
      <c r="C34" s="147">
        <f>SUM(C35:C39)</f>
        <v>0</v>
      </c>
      <c r="D34" s="146" t="e">
        <f t="shared" si="3"/>
        <v>#DIV/0!</v>
      </c>
      <c r="E34" s="147">
        <f>SUM(E35:E39)</f>
        <v>0</v>
      </c>
      <c r="F34" s="146" t="e">
        <f t="shared" si="4"/>
        <v>#DIV/0!</v>
      </c>
      <c r="G34" s="147">
        <f>SUM(G35:G39)</f>
        <v>0</v>
      </c>
      <c r="H34" s="146" t="e">
        <f t="shared" si="5"/>
        <v>#DIV/0!</v>
      </c>
      <c r="I34" s="147">
        <f>SUM(I35:I39)</f>
        <v>0</v>
      </c>
      <c r="J34" s="146" t="e">
        <f t="shared" si="6"/>
        <v>#DIV/0!</v>
      </c>
    </row>
    <row r="35" spans="1:10" ht="15" customHeight="1">
      <c r="A35" s="145"/>
      <c r="B35" s="145" t="s">
        <v>9</v>
      </c>
      <c r="C35" s="148">
        <f>C23</f>
        <v>0</v>
      </c>
      <c r="D35" s="146" t="e">
        <f t="shared" si="3"/>
        <v>#DIV/0!</v>
      </c>
      <c r="E35" s="148">
        <f>E23</f>
        <v>0</v>
      </c>
      <c r="F35" s="146" t="e">
        <f t="shared" si="4"/>
        <v>#DIV/0!</v>
      </c>
      <c r="G35" s="148">
        <f>G23</f>
        <v>0</v>
      </c>
      <c r="H35" s="146" t="e">
        <f t="shared" si="5"/>
        <v>#DIV/0!</v>
      </c>
      <c r="I35" s="148">
        <f>I23</f>
        <v>0</v>
      </c>
      <c r="J35" s="146" t="e">
        <f t="shared" si="6"/>
        <v>#DIV/0!</v>
      </c>
    </row>
    <row r="36" spans="1:10" ht="15" customHeight="1">
      <c r="A36" s="145"/>
      <c r="B36" s="145" t="s">
        <v>6</v>
      </c>
      <c r="C36" s="187">
        <f>C24</f>
        <v>0</v>
      </c>
      <c r="D36" s="146" t="e">
        <f t="shared" si="3"/>
        <v>#DIV/0!</v>
      </c>
      <c r="E36" s="187">
        <f>E24</f>
        <v>0</v>
      </c>
      <c r="F36" s="146" t="e">
        <f t="shared" si="4"/>
        <v>#DIV/0!</v>
      </c>
      <c r="G36" s="148">
        <f>G24</f>
        <v>0</v>
      </c>
      <c r="H36" s="146" t="e">
        <f t="shared" si="5"/>
        <v>#DIV/0!</v>
      </c>
      <c r="I36" s="148">
        <f>I24</f>
        <v>0</v>
      </c>
      <c r="J36" s="146" t="e">
        <f t="shared" si="6"/>
        <v>#DIV/0!</v>
      </c>
    </row>
    <row r="37" spans="1:10" ht="15" customHeight="1">
      <c r="A37" s="145"/>
      <c r="B37" s="145" t="s">
        <v>15</v>
      </c>
      <c r="C37" s="148">
        <v>0</v>
      </c>
      <c r="D37" s="146" t="e">
        <f t="shared" si="3"/>
        <v>#DIV/0!</v>
      </c>
      <c r="E37" s="148">
        <v>0</v>
      </c>
      <c r="F37" s="146" t="e">
        <f t="shared" si="4"/>
        <v>#DIV/0!</v>
      </c>
      <c r="G37" s="148">
        <v>0</v>
      </c>
      <c r="H37" s="146" t="e">
        <f t="shared" si="5"/>
        <v>#DIV/0!</v>
      </c>
      <c r="I37" s="148">
        <v>0</v>
      </c>
      <c r="J37" s="146" t="e">
        <f t="shared" si="6"/>
        <v>#DIV/0!</v>
      </c>
    </row>
    <row r="38" spans="1:10" ht="15" customHeight="1">
      <c r="A38" s="145"/>
      <c r="B38" s="145"/>
      <c r="C38" s="148"/>
      <c r="D38" s="146" t="e">
        <f t="shared" si="3"/>
        <v>#DIV/0!</v>
      </c>
      <c r="E38" s="148"/>
      <c r="F38" s="146" t="e">
        <f t="shared" si="4"/>
        <v>#DIV/0!</v>
      </c>
      <c r="G38" s="148"/>
      <c r="H38" s="146" t="e">
        <f t="shared" si="5"/>
        <v>#DIV/0!</v>
      </c>
      <c r="I38" s="148"/>
      <c r="J38" s="146" t="e">
        <f t="shared" si="6"/>
        <v>#DIV/0!</v>
      </c>
    </row>
    <row r="39" spans="1:10" ht="15" customHeight="1">
      <c r="A39" s="145"/>
      <c r="B39" s="145"/>
      <c r="C39" s="148"/>
      <c r="D39" s="146" t="e">
        <f t="shared" si="3"/>
        <v>#DIV/0!</v>
      </c>
      <c r="E39" s="148"/>
      <c r="F39" s="146" t="e">
        <f t="shared" si="4"/>
        <v>#DIV/0!</v>
      </c>
      <c r="G39" s="148"/>
      <c r="H39" s="146" t="e">
        <f t="shared" si="5"/>
        <v>#DIV/0!</v>
      </c>
      <c r="I39" s="148"/>
      <c r="J39" s="146" t="e">
        <f t="shared" si="6"/>
        <v>#DIV/0!</v>
      </c>
    </row>
    <row r="40" spans="1:10" s="144" customFormat="1" ht="15" customHeight="1">
      <c r="A40" s="142" t="s">
        <v>16</v>
      </c>
      <c r="B40" s="142" t="s">
        <v>17</v>
      </c>
      <c r="C40" s="143">
        <f>SUM(C41:C47)</f>
        <v>0</v>
      </c>
      <c r="D40" s="143" t="e">
        <f>C40/G6</f>
        <v>#DIV/0!</v>
      </c>
      <c r="E40" s="143">
        <f>SUM(E41:E47)</f>
        <v>0</v>
      </c>
      <c r="F40" s="143" t="e">
        <f>E40/$G$7</f>
        <v>#DIV/0!</v>
      </c>
      <c r="G40" s="143" t="e">
        <f>SUM(G41:G47)</f>
        <v>#DIV/0!</v>
      </c>
      <c r="H40" s="143" t="e">
        <f>G40/I6</f>
        <v>#DIV/0!</v>
      </c>
      <c r="I40" s="143" t="e">
        <f>SUM(I41:I47)</f>
        <v>#DIV/0!</v>
      </c>
      <c r="J40" s="143" t="e">
        <f>I40/I7</f>
        <v>#DIV/0!</v>
      </c>
    </row>
    <row r="41" spans="1:10" ht="15" customHeight="1">
      <c r="A41" s="145"/>
      <c r="B41" s="145"/>
      <c r="C41" s="146"/>
      <c r="D41" s="146"/>
      <c r="E41" s="146"/>
      <c r="F41" s="146"/>
      <c r="G41" s="146"/>
      <c r="H41" s="146"/>
      <c r="I41" s="146"/>
      <c r="J41" s="146"/>
    </row>
    <row r="42" spans="1:10" ht="15" customHeight="1">
      <c r="A42" s="145" t="s">
        <v>18</v>
      </c>
      <c r="B42" s="145" t="s">
        <v>19</v>
      </c>
      <c r="C42" s="148">
        <v>0</v>
      </c>
      <c r="D42" s="146" t="e">
        <f aca="true" t="shared" si="7" ref="D42:D47">C42/$G$6</f>
        <v>#DIV/0!</v>
      </c>
      <c r="E42" s="148">
        <v>0</v>
      </c>
      <c r="F42" s="146" t="e">
        <f aca="true" t="shared" si="8" ref="F42:F47">E42/$G$7</f>
        <v>#DIV/0!</v>
      </c>
      <c r="G42" s="146" t="e">
        <f>AfA!G37/AfA!D2*'Eingaben-Kalkulationsblatt'!C5</f>
        <v>#DIV/0!</v>
      </c>
      <c r="H42" s="146" t="e">
        <f aca="true" t="shared" si="9" ref="H42:H47">G42/$I$6</f>
        <v>#DIV/0!</v>
      </c>
      <c r="I42" s="146" t="e">
        <f>AfA!G37/AfA!D2*'Eingaben-Kalkulationsblatt'!D5</f>
        <v>#DIV/0!</v>
      </c>
      <c r="J42" s="146" t="e">
        <f aca="true" t="shared" si="10" ref="J42:J47">I42/$I$7</f>
        <v>#DIV/0!</v>
      </c>
    </row>
    <row r="43" spans="1:10" ht="15" customHeight="1">
      <c r="A43" s="145" t="s">
        <v>20</v>
      </c>
      <c r="B43" s="145" t="s">
        <v>127</v>
      </c>
      <c r="C43" s="148">
        <v>0</v>
      </c>
      <c r="D43" s="146" t="e">
        <f t="shared" si="7"/>
        <v>#DIV/0!</v>
      </c>
      <c r="E43" s="148">
        <v>0</v>
      </c>
      <c r="F43" s="146" t="e">
        <f t="shared" si="8"/>
        <v>#DIV/0!</v>
      </c>
      <c r="G43" s="147" t="e">
        <f>((AfA!C23+AfA!C22)*1%)/AfA!D2*'Eingaben-Kalkulationsblatt'!C5</f>
        <v>#DIV/0!</v>
      </c>
      <c r="H43" s="146" t="e">
        <f t="shared" si="9"/>
        <v>#DIV/0!</v>
      </c>
      <c r="I43" s="147" t="e">
        <f>((AfA!C23+AfA!C22)*1%)/AfA!D2*'Eingaben-Kalkulationsblatt'!D5</f>
        <v>#DIV/0!</v>
      </c>
      <c r="J43" s="146" t="e">
        <f t="shared" si="10"/>
        <v>#DIV/0!</v>
      </c>
    </row>
    <row r="44" spans="1:10" ht="22.5">
      <c r="A44" s="149" t="s">
        <v>21</v>
      </c>
      <c r="B44" s="150" t="s">
        <v>128</v>
      </c>
      <c r="C44" s="148">
        <v>0</v>
      </c>
      <c r="D44" s="146" t="e">
        <f t="shared" si="7"/>
        <v>#DIV/0!</v>
      </c>
      <c r="E44" s="148">
        <v>0</v>
      </c>
      <c r="F44" s="146" t="e">
        <f t="shared" si="8"/>
        <v>#DIV/0!</v>
      </c>
      <c r="G44" s="147" t="e">
        <f>(AfA!C29*1%)/AfA!D2*'Eingaben-Kalkulationsblatt'!C5</f>
        <v>#DIV/0!</v>
      </c>
      <c r="H44" s="146" t="e">
        <f t="shared" si="9"/>
        <v>#DIV/0!</v>
      </c>
      <c r="I44" s="147" t="e">
        <f>(AfA!C29*1%)/AfA!D2*'Eingaben-Kalkulationsblatt'!D5</f>
        <v>#DIV/0!</v>
      </c>
      <c r="J44" s="146" t="e">
        <f t="shared" si="10"/>
        <v>#DIV/0!</v>
      </c>
    </row>
    <row r="45" spans="1:10" ht="15" customHeight="1">
      <c r="A45" s="145" t="s">
        <v>23</v>
      </c>
      <c r="B45" s="145" t="s">
        <v>22</v>
      </c>
      <c r="C45" s="148">
        <v>0</v>
      </c>
      <c r="D45" s="146" t="e">
        <f t="shared" si="7"/>
        <v>#DIV/0!</v>
      </c>
      <c r="E45" s="148">
        <v>0</v>
      </c>
      <c r="F45" s="146" t="e">
        <f t="shared" si="8"/>
        <v>#DIV/0!</v>
      </c>
      <c r="G45" s="148">
        <f>C45</f>
        <v>0</v>
      </c>
      <c r="H45" s="146" t="e">
        <f t="shared" si="9"/>
        <v>#DIV/0!</v>
      </c>
      <c r="I45" s="148">
        <f>E45</f>
        <v>0</v>
      </c>
      <c r="J45" s="146" t="e">
        <f t="shared" si="10"/>
        <v>#DIV/0!</v>
      </c>
    </row>
    <row r="46" spans="1:10" ht="15" customHeight="1">
      <c r="A46" s="145" t="s">
        <v>25</v>
      </c>
      <c r="B46" s="145" t="s">
        <v>24</v>
      </c>
      <c r="C46" s="148">
        <v>0</v>
      </c>
      <c r="D46" s="146" t="e">
        <f t="shared" si="7"/>
        <v>#DIV/0!</v>
      </c>
      <c r="E46" s="148">
        <v>0</v>
      </c>
      <c r="F46" s="146" t="e">
        <f t="shared" si="8"/>
        <v>#DIV/0!</v>
      </c>
      <c r="G46" s="146" t="e">
        <f>Zinsen!G29/Zinsen!F1*'Eingaben-Kalkulationsblatt'!C5</f>
        <v>#DIV/0!</v>
      </c>
      <c r="H46" s="146" t="e">
        <f t="shared" si="9"/>
        <v>#DIV/0!</v>
      </c>
      <c r="I46" s="146" t="e">
        <f>Zinsen!G29/Zinsen!F1*'Eingaben-Kalkulationsblatt'!D5</f>
        <v>#DIV/0!</v>
      </c>
      <c r="J46" s="146" t="e">
        <f t="shared" si="10"/>
        <v>#DIV/0!</v>
      </c>
    </row>
    <row r="47" spans="1:10" ht="15" customHeight="1">
      <c r="A47" s="145"/>
      <c r="B47" s="145" t="s">
        <v>151</v>
      </c>
      <c r="C47" s="148">
        <v>0</v>
      </c>
      <c r="D47" s="146" t="e">
        <f t="shared" si="7"/>
        <v>#DIV/0!</v>
      </c>
      <c r="E47" s="148">
        <v>0</v>
      </c>
      <c r="F47" s="146" t="e">
        <f t="shared" si="8"/>
        <v>#DIV/0!</v>
      </c>
      <c r="G47" s="148">
        <v>0</v>
      </c>
      <c r="H47" s="146" t="e">
        <f t="shared" si="9"/>
        <v>#DIV/0!</v>
      </c>
      <c r="I47" s="148">
        <v>0</v>
      </c>
      <c r="J47" s="146" t="e">
        <f t="shared" si="10"/>
        <v>#DIV/0!</v>
      </c>
    </row>
    <row r="48" spans="1:10" ht="16.5" customHeight="1" thickBot="1">
      <c r="A48" s="140"/>
      <c r="B48" s="162" t="s">
        <v>152</v>
      </c>
      <c r="C48" s="163">
        <f aca="true" t="shared" si="11" ref="C48:J48">C13+C26+C40</f>
        <v>0</v>
      </c>
      <c r="D48" s="163" t="e">
        <f t="shared" si="11"/>
        <v>#DIV/0!</v>
      </c>
      <c r="E48" s="163">
        <f t="shared" si="11"/>
        <v>0</v>
      </c>
      <c r="F48" s="163" t="e">
        <f t="shared" si="11"/>
        <v>#DIV/0!</v>
      </c>
      <c r="G48" s="163" t="e">
        <f t="shared" si="11"/>
        <v>#DIV/0!</v>
      </c>
      <c r="H48" s="163" t="e">
        <f t="shared" si="11"/>
        <v>#DIV/0!</v>
      </c>
      <c r="I48" s="163" t="e">
        <f t="shared" si="11"/>
        <v>#DIV/0!</v>
      </c>
      <c r="J48" s="163" t="e">
        <f t="shared" si="11"/>
        <v>#DIV/0!</v>
      </c>
    </row>
    <row r="49" spans="2:9" ht="11.25">
      <c r="B49" s="152" t="s">
        <v>129</v>
      </c>
      <c r="C49" s="153"/>
      <c r="D49" s="151" t="s">
        <v>130</v>
      </c>
      <c r="E49" s="151"/>
      <c r="F49" s="83"/>
      <c r="H49" s="83" t="s">
        <v>28</v>
      </c>
      <c r="I49" s="156"/>
    </row>
    <row r="51" spans="5:9" ht="11.25">
      <c r="E51" s="186"/>
      <c r="I51" s="186"/>
    </row>
    <row r="52" spans="5:9" ht="11.25">
      <c r="E52" s="186"/>
      <c r="G52" s="186"/>
      <c r="H52" s="189"/>
      <c r="I52" s="186"/>
    </row>
    <row r="54" spans="7:8" ht="11.25">
      <c r="G54" s="186"/>
      <c r="H54" s="189"/>
    </row>
  </sheetData>
  <sheetProtection password="CEF7" sheet="1" objects="1" scenarios="1"/>
  <protectedRanges>
    <protectedRange sqref="B4" name="Bereich22"/>
    <protectedRange sqref="B7:C7" name="Abweichung Verpflegungstage"/>
    <protectedRange sqref="C33 E33 E35:E39 C35:C39" name="MPVorjahr2"/>
    <protectedRange sqref="C18:C19 E18:E19 E22:E25 C22:C25" name="VorjahrGP2"/>
    <protectedRange sqref="G33 I33 I35:I39 G35:G39" name="AntragswerteMP2"/>
    <protectedRange sqref="G18:G19 I18:I19 I22:I25 G22:G25" name="AntragswerteGP2"/>
    <protectedRange sqref="G47 I47" name="Antrag IB Leerfeld"/>
    <protectedRange sqref="B4 C6 C5:D5 C1:C2" name="BasisdatenKopf"/>
    <protectedRange sqref="C42:C47 E42:E47" name="Investitionsbetrag"/>
    <protectedRange sqref="E29:E32 C29:C32" name="MPVorjahr1"/>
    <protectedRange sqref="E20 E16:E17 C16:C17 C20" name="GPVorjahr1"/>
    <protectedRange sqref="I5 G5" name="AuslastungVorjahrSOLL"/>
    <protectedRange sqref="I1:I2" name="Antragsdatum"/>
    <protectedRange sqref="I20 I16:I17 G16:G17 G20" name="AntragswerteGP1"/>
    <protectedRange sqref="I29:I32 G29:G32" name="AntragswerteMP1"/>
    <protectedRange sqref="G45 I45" name="IB Antrag Miete"/>
    <protectedRange sqref="B20" name="TextGP1"/>
    <protectedRange sqref="B18:B19 B25 B32:B33" name="TextGP2"/>
    <protectedRange sqref="B38:B39" name="TextMP2"/>
    <protectedRange sqref="B47" name="TextIB"/>
    <protectedRange sqref="I49" name="Bearbeitungsdatum"/>
  </protectedRanges>
  <mergeCells count="8">
    <mergeCell ref="C8:F8"/>
    <mergeCell ref="C9:F9"/>
    <mergeCell ref="C10:D10"/>
    <mergeCell ref="E10:F10"/>
    <mergeCell ref="G8:J8"/>
    <mergeCell ref="G9:J9"/>
    <mergeCell ref="G10:H10"/>
    <mergeCell ref="I10:J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Header xml:space="preserve">&amp;LKSV&amp;C&amp;F&amp;RAnlage 1b </oddHeader>
    <oddFooter>&amp;L&amp;8&amp;A07-2004&amp;CVersion1307&amp;RSeite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E53"/>
  <sheetViews>
    <sheetView tabSelected="1" workbookViewId="0" topLeftCell="A1">
      <selection activeCell="B12" sqref="B12:B14"/>
    </sheetView>
  </sheetViews>
  <sheetFormatPr defaultColWidth="11.421875" defaultRowHeight="12.75"/>
  <cols>
    <col min="1" max="1" width="2.57421875" style="1" bestFit="1" customWidth="1"/>
    <col min="2" max="2" width="38.28125" style="0" customWidth="1"/>
    <col min="3" max="5" width="11.00390625" style="0" customWidth="1"/>
  </cols>
  <sheetData>
    <row r="2" ht="12.75">
      <c r="B2" s="1" t="s">
        <v>91</v>
      </c>
    </row>
    <row r="3" spans="1:5" ht="12.75">
      <c r="A3" s="4"/>
      <c r="B3" s="5"/>
      <c r="C3" s="5"/>
      <c r="D3" s="5"/>
      <c r="E3" s="5"/>
    </row>
    <row r="4" spans="1:5" ht="39" thickBot="1">
      <c r="A4" s="26"/>
      <c r="B4" s="9" t="s">
        <v>89</v>
      </c>
      <c r="C4" s="77" t="s">
        <v>123</v>
      </c>
      <c r="D4" s="77" t="s">
        <v>124</v>
      </c>
      <c r="E4" s="77" t="s">
        <v>125</v>
      </c>
    </row>
    <row r="5" spans="1:5" ht="12.75">
      <c r="A5" s="26"/>
      <c r="B5" s="8"/>
      <c r="C5" s="8"/>
      <c r="D5" s="8"/>
      <c r="E5" s="8"/>
    </row>
    <row r="6" spans="1:5" ht="15.75">
      <c r="A6" s="26" t="s">
        <v>2</v>
      </c>
      <c r="B6" s="72" t="s">
        <v>5</v>
      </c>
      <c r="C6" s="74"/>
      <c r="D6" s="74"/>
      <c r="E6" s="74"/>
    </row>
    <row r="7" spans="1:5" ht="12.75">
      <c r="A7" s="26"/>
      <c r="B7" s="73" t="s">
        <v>90</v>
      </c>
      <c r="C7" s="74"/>
      <c r="D7" s="74"/>
      <c r="E7" s="74"/>
    </row>
    <row r="8" spans="1:5" ht="12.75">
      <c r="A8" s="26"/>
      <c r="B8" s="26" t="s">
        <v>6</v>
      </c>
      <c r="C8" s="75">
        <v>0.5</v>
      </c>
      <c r="D8" s="75">
        <v>0.5</v>
      </c>
      <c r="E8" s="75"/>
    </row>
    <row r="9" spans="1:5" ht="12.75">
      <c r="A9" s="26"/>
      <c r="B9" s="26" t="s">
        <v>180</v>
      </c>
      <c r="C9" s="75">
        <v>0.5</v>
      </c>
      <c r="D9" s="75">
        <v>0.5</v>
      </c>
      <c r="E9" s="75"/>
    </row>
    <row r="10" spans="1:5" ht="12.75">
      <c r="A10" s="26"/>
      <c r="B10" s="26" t="s">
        <v>179</v>
      </c>
      <c r="C10" s="75">
        <v>0.5</v>
      </c>
      <c r="D10" s="75">
        <v>0.5</v>
      </c>
      <c r="E10" s="75"/>
    </row>
    <row r="11" spans="1:5" ht="22.5">
      <c r="A11" s="26"/>
      <c r="B11" s="171" t="s">
        <v>181</v>
      </c>
      <c r="C11" s="75"/>
      <c r="D11" s="75"/>
      <c r="E11" s="75"/>
    </row>
    <row r="12" spans="1:5" ht="12.75">
      <c r="A12" s="26"/>
      <c r="B12" s="172" t="s">
        <v>92</v>
      </c>
      <c r="C12" s="75">
        <v>0.5</v>
      </c>
      <c r="D12" s="75">
        <v>0.5</v>
      </c>
      <c r="E12" s="75"/>
    </row>
    <row r="13" spans="1:5" ht="12.75">
      <c r="A13" s="26"/>
      <c r="B13" s="172" t="s">
        <v>93</v>
      </c>
      <c r="C13" s="75">
        <v>0.5</v>
      </c>
      <c r="D13" s="75">
        <v>0.5</v>
      </c>
      <c r="E13" s="75"/>
    </row>
    <row r="14" spans="1:5" ht="12.75">
      <c r="A14" s="26"/>
      <c r="B14" s="172" t="s">
        <v>94</v>
      </c>
      <c r="C14" s="75">
        <v>0.5</v>
      </c>
      <c r="D14" s="75">
        <v>0.5</v>
      </c>
      <c r="E14" s="75"/>
    </row>
    <row r="15" spans="1:5" ht="12.75">
      <c r="A15" s="26"/>
      <c r="B15" s="8"/>
      <c r="C15" s="75"/>
      <c r="D15" s="75"/>
      <c r="E15" s="75"/>
    </row>
    <row r="16" spans="1:5" ht="12.75">
      <c r="A16" s="26"/>
      <c r="B16" s="26" t="s">
        <v>112</v>
      </c>
      <c r="C16" s="75"/>
      <c r="D16" s="75">
        <v>1</v>
      </c>
      <c r="E16" s="75"/>
    </row>
    <row r="17" spans="1:5" ht="12.75">
      <c r="A17" s="26"/>
      <c r="B17" s="73" t="s">
        <v>44</v>
      </c>
      <c r="C17" s="75"/>
      <c r="D17" s="75"/>
      <c r="E17" s="75"/>
    </row>
    <row r="18" spans="1:5" ht="12.75">
      <c r="A18" s="26"/>
      <c r="B18" s="73" t="s">
        <v>113</v>
      </c>
      <c r="C18" s="75"/>
      <c r="D18" s="75"/>
      <c r="E18" s="75"/>
    </row>
    <row r="19" spans="1:5" ht="12.75">
      <c r="A19" s="26"/>
      <c r="B19" s="73" t="s">
        <v>114</v>
      </c>
      <c r="C19" s="75"/>
      <c r="D19" s="75"/>
      <c r="E19" s="75"/>
    </row>
    <row r="20" spans="1:5" ht="12.75">
      <c r="A20" s="26"/>
      <c r="B20" s="73" t="s">
        <v>126</v>
      </c>
      <c r="C20" s="75"/>
      <c r="D20" s="75"/>
      <c r="E20" s="75"/>
    </row>
    <row r="21" spans="1:5" ht="12.75">
      <c r="A21" s="26"/>
      <c r="B21" s="8"/>
      <c r="C21" s="75"/>
      <c r="D21" s="75"/>
      <c r="E21" s="75"/>
    </row>
    <row r="22" spans="1:5" ht="15.75">
      <c r="A22" s="26" t="s">
        <v>30</v>
      </c>
      <c r="B22" s="72" t="s">
        <v>14</v>
      </c>
      <c r="C22" s="75"/>
      <c r="D22" s="75"/>
      <c r="E22" s="75"/>
    </row>
    <row r="23" spans="1:5" ht="12.75">
      <c r="A23" s="26"/>
      <c r="B23" s="26" t="s">
        <v>95</v>
      </c>
      <c r="C23" s="75">
        <v>1</v>
      </c>
      <c r="D23" s="75"/>
      <c r="E23" s="75"/>
    </row>
    <row r="24" spans="1:5" ht="12.75">
      <c r="A24" s="26"/>
      <c r="B24" s="26" t="s">
        <v>9</v>
      </c>
      <c r="C24" s="75">
        <v>0.5</v>
      </c>
      <c r="D24" s="75">
        <v>0.5</v>
      </c>
      <c r="E24" s="75"/>
    </row>
    <row r="25" spans="1:5" ht="12.75">
      <c r="A25" s="26"/>
      <c r="B25" s="8" t="s">
        <v>96</v>
      </c>
      <c r="C25" s="75"/>
      <c r="D25" s="75"/>
      <c r="E25" s="75"/>
    </row>
    <row r="26" spans="1:5" ht="12.75">
      <c r="A26" s="26"/>
      <c r="B26" s="8" t="s">
        <v>97</v>
      </c>
      <c r="C26" s="75"/>
      <c r="D26" s="75"/>
      <c r="E26" s="75"/>
    </row>
    <row r="27" spans="1:5" ht="12.75">
      <c r="A27" s="26"/>
      <c r="B27" s="8" t="s">
        <v>98</v>
      </c>
      <c r="C27" s="75"/>
      <c r="D27" s="75"/>
      <c r="E27" s="75"/>
    </row>
    <row r="28" spans="1:5" ht="12.75">
      <c r="A28" s="26"/>
      <c r="B28" s="8" t="s">
        <v>99</v>
      </c>
      <c r="C28" s="75"/>
      <c r="D28" s="75"/>
      <c r="E28" s="75"/>
    </row>
    <row r="29" spans="1:5" ht="12.75">
      <c r="A29" s="26"/>
      <c r="B29" s="8" t="s">
        <v>100</v>
      </c>
      <c r="C29" s="75"/>
      <c r="D29" s="75"/>
      <c r="E29" s="75"/>
    </row>
    <row r="30" spans="1:5" ht="12.75">
      <c r="A30" s="26"/>
      <c r="B30" s="26" t="s">
        <v>6</v>
      </c>
      <c r="C30" s="75">
        <v>0.5</v>
      </c>
      <c r="D30" s="75">
        <v>0.5</v>
      </c>
      <c r="E30" s="75"/>
    </row>
    <row r="31" spans="1:5" ht="12.75">
      <c r="A31" s="26"/>
      <c r="B31" s="8" t="s">
        <v>101</v>
      </c>
      <c r="C31" s="75"/>
      <c r="D31" s="75"/>
      <c r="E31" s="75"/>
    </row>
    <row r="32" spans="1:5" ht="12.75">
      <c r="A32" s="26"/>
      <c r="B32" s="8" t="s">
        <v>102</v>
      </c>
      <c r="C32" s="75"/>
      <c r="D32" s="75"/>
      <c r="E32" s="75"/>
    </row>
    <row r="33" spans="1:5" ht="12.75">
      <c r="A33" s="26"/>
      <c r="B33" s="8" t="s">
        <v>103</v>
      </c>
      <c r="C33" s="75"/>
      <c r="D33" s="75"/>
      <c r="E33" s="75"/>
    </row>
    <row r="34" spans="1:5" ht="12.75">
      <c r="A34" s="26"/>
      <c r="B34" s="8" t="s">
        <v>105</v>
      </c>
      <c r="C34" s="75"/>
      <c r="D34" s="75"/>
      <c r="E34" s="75"/>
    </row>
    <row r="35" spans="1:5" ht="12.75">
      <c r="A35" s="26"/>
      <c r="B35" s="8" t="s">
        <v>104</v>
      </c>
      <c r="C35" s="75"/>
      <c r="D35" s="75"/>
      <c r="E35" s="75"/>
    </row>
    <row r="36" spans="1:5" ht="12.75">
      <c r="A36" s="26"/>
      <c r="B36" s="8" t="s">
        <v>106</v>
      </c>
      <c r="C36" s="75"/>
      <c r="D36" s="75"/>
      <c r="E36" s="75"/>
    </row>
    <row r="37" spans="1:5" ht="12.75">
      <c r="A37" s="26"/>
      <c r="B37" s="8" t="s">
        <v>107</v>
      </c>
      <c r="C37" s="75"/>
      <c r="D37" s="75"/>
      <c r="E37" s="75"/>
    </row>
    <row r="38" spans="1:5" ht="12.75">
      <c r="A38" s="26"/>
      <c r="B38" s="8" t="s">
        <v>108</v>
      </c>
      <c r="C38" s="75"/>
      <c r="D38" s="75"/>
      <c r="E38" s="75"/>
    </row>
    <row r="39" spans="1:5" ht="12.75">
      <c r="A39" s="26"/>
      <c r="B39" s="8" t="s">
        <v>109</v>
      </c>
      <c r="C39" s="75"/>
      <c r="D39" s="75"/>
      <c r="E39" s="75"/>
    </row>
    <row r="40" spans="1:5" ht="12.75">
      <c r="A40" s="26"/>
      <c r="B40" s="8" t="s">
        <v>110</v>
      </c>
      <c r="C40" s="75"/>
      <c r="D40" s="75"/>
      <c r="E40" s="75"/>
    </row>
    <row r="41" spans="1:5" ht="12.75">
      <c r="A41" s="26"/>
      <c r="B41" s="8" t="s">
        <v>111</v>
      </c>
      <c r="C41" s="75"/>
      <c r="D41" s="75"/>
      <c r="E41" s="75"/>
    </row>
    <row r="42" spans="1:5" ht="12.75">
      <c r="A42" s="26"/>
      <c r="B42" s="26" t="s">
        <v>15</v>
      </c>
      <c r="C42" s="75"/>
      <c r="D42" s="75">
        <v>1</v>
      </c>
      <c r="E42" s="75"/>
    </row>
    <row r="43" spans="1:5" ht="12.75">
      <c r="A43" s="26"/>
      <c r="B43" s="8" t="s">
        <v>115</v>
      </c>
      <c r="C43" s="75"/>
      <c r="D43" s="75"/>
      <c r="E43" s="75"/>
    </row>
    <row r="44" spans="1:5" ht="12.75">
      <c r="A44" s="26"/>
      <c r="B44" s="8" t="s">
        <v>116</v>
      </c>
      <c r="C44" s="75"/>
      <c r="D44" s="75"/>
      <c r="E44" s="75"/>
    </row>
    <row r="45" spans="1:5" ht="12.75">
      <c r="A45" s="26"/>
      <c r="B45" s="8"/>
      <c r="C45" s="75"/>
      <c r="D45" s="75"/>
      <c r="E45" s="75"/>
    </row>
    <row r="46" spans="1:5" ht="15.75">
      <c r="A46" s="26" t="s">
        <v>16</v>
      </c>
      <c r="B46" s="72" t="s">
        <v>17</v>
      </c>
      <c r="C46" s="75"/>
      <c r="D46" s="75"/>
      <c r="E46" s="75"/>
    </row>
    <row r="47" spans="1:5" ht="12.75">
      <c r="A47" s="26"/>
      <c r="B47" s="26" t="s">
        <v>117</v>
      </c>
      <c r="C47" s="75"/>
      <c r="D47" s="75"/>
      <c r="E47" s="75">
        <v>1</v>
      </c>
    </row>
    <row r="48" spans="1:5" ht="12.75">
      <c r="A48" s="26"/>
      <c r="B48" s="26" t="s">
        <v>118</v>
      </c>
      <c r="C48" s="75"/>
      <c r="D48" s="75"/>
      <c r="E48" s="75">
        <v>1</v>
      </c>
    </row>
    <row r="49" spans="1:5" ht="12.75">
      <c r="A49" s="26"/>
      <c r="B49" s="26" t="s">
        <v>119</v>
      </c>
      <c r="C49" s="75"/>
      <c r="D49" s="75"/>
      <c r="E49" s="75">
        <v>1</v>
      </c>
    </row>
    <row r="50" spans="1:5" ht="12.75">
      <c r="A50" s="26"/>
      <c r="B50" s="26" t="s">
        <v>120</v>
      </c>
      <c r="C50" s="75"/>
      <c r="D50" s="75"/>
      <c r="E50" s="75">
        <v>1</v>
      </c>
    </row>
    <row r="51" spans="1:5" ht="12.75">
      <c r="A51" s="26"/>
      <c r="B51" s="26" t="s">
        <v>121</v>
      </c>
      <c r="C51" s="75"/>
      <c r="D51" s="75"/>
      <c r="E51" s="75">
        <v>1</v>
      </c>
    </row>
    <row r="52" spans="1:5" ht="12.75">
      <c r="A52" s="7"/>
      <c r="B52" s="7" t="s">
        <v>122</v>
      </c>
      <c r="C52" s="76"/>
      <c r="D52" s="76"/>
      <c r="E52" s="76">
        <v>1</v>
      </c>
    </row>
    <row r="53" spans="3:5" ht="12.75">
      <c r="C53" s="10"/>
      <c r="D53" s="10"/>
      <c r="E53" s="10"/>
    </row>
  </sheetData>
  <sheetProtection password="CEF7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&amp;LKSV&amp;C&amp;F&amp;R
ergänzende Unterlag zur Anlage 1b</oddHeader>
    <oddFooter>&amp;L&amp;8&amp;A-07.2004&amp;CVersion 1307&amp;RSeite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 topLeftCell="A22">
      <selection activeCell="J22" sqref="J22"/>
    </sheetView>
  </sheetViews>
  <sheetFormatPr defaultColWidth="11.421875" defaultRowHeight="12.75"/>
  <cols>
    <col min="1" max="1" width="2.57421875" style="0" bestFit="1" customWidth="1"/>
    <col min="2" max="2" width="25.00390625" style="0" customWidth="1"/>
    <col min="3" max="3" width="11.00390625" style="0" customWidth="1"/>
    <col min="4" max="4" width="6.7109375" style="0" customWidth="1"/>
    <col min="6" max="6" width="6.7109375" style="0" customWidth="1"/>
    <col min="7" max="7" width="10.8515625" style="0" customWidth="1"/>
    <col min="8" max="8" width="6.7109375" style="0" customWidth="1"/>
    <col min="9" max="9" width="12.00390625" style="0" customWidth="1"/>
    <col min="10" max="10" width="6.7109375" style="0" customWidth="1"/>
  </cols>
  <sheetData>
    <row r="1" spans="2:9" ht="12.75">
      <c r="B1" s="22" t="s">
        <v>171</v>
      </c>
      <c r="G1" s="86"/>
      <c r="H1" t="s">
        <v>170</v>
      </c>
      <c r="I1" s="86"/>
    </row>
    <row r="3" spans="2:4" ht="12.75">
      <c r="B3" s="2" t="s">
        <v>0</v>
      </c>
      <c r="C3" t="str">
        <f>'Eingaben-Kalkulationsblatt'!C1</f>
        <v>Modell</v>
      </c>
      <c r="D3" s="2"/>
    </row>
    <row r="4" spans="2:3" ht="12.75">
      <c r="B4" s="2" t="s">
        <v>26</v>
      </c>
      <c r="C4" s="159">
        <f>'Eingaben-Kalkulationsblatt'!C6</f>
        <v>365</v>
      </c>
    </row>
    <row r="5" spans="2:8" ht="12.75">
      <c r="B5" s="2" t="s">
        <v>150</v>
      </c>
      <c r="C5" s="21">
        <f>'Eingaben-Kalkulationsblatt'!C7</f>
        <v>210</v>
      </c>
      <c r="E5" s="161" t="s">
        <v>167</v>
      </c>
      <c r="G5" s="161" t="s">
        <v>166</v>
      </c>
      <c r="H5" s="21"/>
    </row>
    <row r="6" spans="2:8" ht="12.75">
      <c r="B6" s="2"/>
      <c r="D6" s="2" t="s">
        <v>29</v>
      </c>
      <c r="E6" s="10">
        <f>'Eingaben-Kalkulationsblatt'!G5</f>
        <v>1</v>
      </c>
      <c r="G6" s="10">
        <f>'Eingaben-Kalkulationsblatt'!I5</f>
        <v>1</v>
      </c>
      <c r="H6" s="21"/>
    </row>
    <row r="7" spans="2:8" ht="12.75">
      <c r="B7" s="2"/>
      <c r="D7" s="2"/>
      <c r="E7" s="161" t="s">
        <v>153</v>
      </c>
      <c r="G7" s="161" t="s">
        <v>155</v>
      </c>
      <c r="H7" s="21"/>
    </row>
    <row r="8" spans="4:8" ht="12.75">
      <c r="D8" s="37" t="s">
        <v>175</v>
      </c>
      <c r="E8" s="164" t="str">
        <f>'Eingaben-Kalkulationsblatt'!C4</f>
        <v>0</v>
      </c>
      <c r="F8" s="2"/>
      <c r="G8" s="164" t="str">
        <f>'Eingaben-Kalkulationsblatt'!D4</f>
        <v>0</v>
      </c>
      <c r="H8" s="21"/>
    </row>
    <row r="9" spans="4:8" ht="12.75">
      <c r="D9" s="2" t="s">
        <v>174</v>
      </c>
      <c r="E9" s="160">
        <f>'Eingaben-Kalkulationsblatt'!C5</f>
        <v>0</v>
      </c>
      <c r="G9" s="160">
        <f>'Eingaben-Kalkulationsblatt'!D5</f>
        <v>0</v>
      </c>
      <c r="H9" s="21"/>
    </row>
    <row r="10" spans="4:8" ht="12.75">
      <c r="D10" s="2" t="s">
        <v>168</v>
      </c>
      <c r="E10" s="128">
        <f>'Eingaben-Kalkulationsblatt'!G6</f>
        <v>0</v>
      </c>
      <c r="G10" s="128">
        <f>'Eingaben-Kalkulationsblatt'!G7</f>
        <v>0</v>
      </c>
      <c r="H10" s="21"/>
    </row>
    <row r="11" spans="4:8" ht="12.75">
      <c r="D11" s="2" t="s">
        <v>169</v>
      </c>
      <c r="E11" s="128">
        <f>'Eingaben-Kalkulationsblatt'!I6</f>
        <v>0</v>
      </c>
      <c r="G11" s="128">
        <f>'Eingaben-Kalkulationsblatt'!I7</f>
        <v>0</v>
      </c>
      <c r="H11" s="21"/>
    </row>
    <row r="13" ht="12.75">
      <c r="B13" t="s">
        <v>39</v>
      </c>
    </row>
    <row r="14" spans="1:3" ht="12.75">
      <c r="A14" s="86"/>
      <c r="B14" s="86"/>
      <c r="C14" t="s">
        <v>172</v>
      </c>
    </row>
    <row r="16" spans="1:10" ht="15" customHeight="1">
      <c r="A16" s="11"/>
      <c r="B16" s="12"/>
      <c r="C16" s="195" t="s">
        <v>159</v>
      </c>
      <c r="D16" s="196"/>
      <c r="E16" s="196"/>
      <c r="F16" s="197"/>
      <c r="G16" s="190" t="s">
        <v>162</v>
      </c>
      <c r="H16" s="191"/>
      <c r="I16" s="191"/>
      <c r="J16" s="192"/>
    </row>
    <row r="17" spans="1:10" ht="15" customHeight="1">
      <c r="A17" s="13"/>
      <c r="B17" s="14"/>
      <c r="C17" s="195" t="s">
        <v>160</v>
      </c>
      <c r="D17" s="196"/>
      <c r="E17" s="196"/>
      <c r="F17" s="197"/>
      <c r="G17" s="190" t="s">
        <v>163</v>
      </c>
      <c r="H17" s="191"/>
      <c r="I17" s="191"/>
      <c r="J17" s="192"/>
    </row>
    <row r="18" spans="1:10" ht="37.5" customHeight="1">
      <c r="A18" s="13"/>
      <c r="B18" s="14"/>
      <c r="C18" s="193" t="s">
        <v>158</v>
      </c>
      <c r="D18" s="194"/>
      <c r="E18" s="193" t="s">
        <v>154</v>
      </c>
      <c r="F18" s="194"/>
      <c r="G18" s="193" t="s">
        <v>158</v>
      </c>
      <c r="H18" s="194"/>
      <c r="I18" s="193" t="s">
        <v>154</v>
      </c>
      <c r="J18" s="194"/>
    </row>
    <row r="19" spans="1:10" ht="34.5" thickBot="1">
      <c r="A19" s="11"/>
      <c r="B19" s="15"/>
      <c r="C19" s="140" t="s">
        <v>27</v>
      </c>
      <c r="D19" s="141" t="s">
        <v>161</v>
      </c>
      <c r="E19" s="158" t="s">
        <v>27</v>
      </c>
      <c r="F19" s="141" t="s">
        <v>161</v>
      </c>
      <c r="G19" s="140" t="s">
        <v>27</v>
      </c>
      <c r="H19" s="141" t="s">
        <v>161</v>
      </c>
      <c r="I19" s="158" t="s">
        <v>27</v>
      </c>
      <c r="J19" s="141" t="s">
        <v>161</v>
      </c>
    </row>
    <row r="20" spans="1:10" ht="12.75">
      <c r="A20" s="13" t="s">
        <v>2</v>
      </c>
      <c r="B20" s="16" t="s">
        <v>4</v>
      </c>
      <c r="C20" s="23">
        <f>'Eingaben-Kalkulationsblatt'!C13</f>
        <v>0</v>
      </c>
      <c r="D20" s="23" t="e">
        <f>'Eingaben-Kalkulationsblatt'!D13</f>
        <v>#DIV/0!</v>
      </c>
      <c r="E20" s="23">
        <f>'Eingaben-Kalkulationsblatt'!E13</f>
        <v>0</v>
      </c>
      <c r="F20" s="23" t="e">
        <f>'Eingaben-Kalkulationsblatt'!F13</f>
        <v>#DIV/0!</v>
      </c>
      <c r="G20" s="23">
        <f>'Eingaben-Kalkulationsblatt'!G13</f>
        <v>0</v>
      </c>
      <c r="H20" s="23" t="e">
        <f>'Eingaben-Kalkulationsblatt'!H13</f>
        <v>#DIV/0!</v>
      </c>
      <c r="I20" s="23">
        <f>'Eingaben-Kalkulationsblatt'!I13</f>
        <v>0</v>
      </c>
      <c r="J20" s="23" t="e">
        <f>'Eingaben-Kalkulationsblatt'!J13</f>
        <v>#DIV/0!</v>
      </c>
    </row>
    <row r="21" spans="1:10" s="79" customFormat="1" ht="11.25">
      <c r="A21" s="165"/>
      <c r="B21" s="166" t="s">
        <v>178</v>
      </c>
      <c r="C21" s="167">
        <f>'Eingaben-Kalkulationsblatt'!C22</f>
        <v>0</v>
      </c>
      <c r="D21" s="167" t="e">
        <f>'Eingaben-Kalkulationsblatt'!D22</f>
        <v>#DIV/0!</v>
      </c>
      <c r="E21" s="167">
        <f>'Eingaben-Kalkulationsblatt'!E22</f>
        <v>0</v>
      </c>
      <c r="F21" s="167" t="e">
        <f>'Eingaben-Kalkulationsblatt'!F22</f>
        <v>#DIV/0!</v>
      </c>
      <c r="G21" s="167">
        <f>E9*H21*365</f>
        <v>0</v>
      </c>
      <c r="H21" s="157" t="s">
        <v>196</v>
      </c>
      <c r="I21" s="167">
        <f>G9*J21*365</f>
        <v>0</v>
      </c>
      <c r="J21" s="188" t="s">
        <v>196</v>
      </c>
    </row>
    <row r="22" spans="1:10" s="79" customFormat="1" ht="11.25">
      <c r="A22" s="165"/>
      <c r="B22" s="166" t="s">
        <v>173</v>
      </c>
      <c r="C22" s="168"/>
      <c r="D22" s="167" t="e">
        <f>D21*365/210</f>
        <v>#DIV/0!</v>
      </c>
      <c r="E22" s="168"/>
      <c r="F22" s="167" t="e">
        <f>F21*365/210</f>
        <v>#DIV/0!</v>
      </c>
      <c r="G22" s="168"/>
      <c r="H22" s="167">
        <f>H21*365/210</f>
        <v>0</v>
      </c>
      <c r="I22" s="168"/>
      <c r="J22" s="167">
        <f>J21*365/210</f>
        <v>0</v>
      </c>
    </row>
    <row r="23" spans="1:10" ht="12.75">
      <c r="A23" s="13"/>
      <c r="B23" s="16"/>
      <c r="C23" s="8"/>
      <c r="D23" s="8"/>
      <c r="E23" s="8"/>
      <c r="F23" s="8"/>
      <c r="G23" s="8"/>
      <c r="H23" s="8"/>
      <c r="I23" s="8"/>
      <c r="J23" s="8"/>
    </row>
    <row r="24" spans="1:10" ht="12.75">
      <c r="A24" s="18"/>
      <c r="B24" s="19"/>
      <c r="C24" s="6"/>
      <c r="D24" s="6"/>
      <c r="E24" s="6"/>
      <c r="F24" s="6"/>
      <c r="G24" s="6"/>
      <c r="H24" s="6"/>
      <c r="I24" s="6"/>
      <c r="J24" s="6"/>
    </row>
    <row r="25" spans="1:10" ht="12.75">
      <c r="A25" s="13"/>
      <c r="C25" s="5"/>
      <c r="D25" s="5"/>
      <c r="E25" s="5"/>
      <c r="F25" s="5"/>
      <c r="G25" s="5"/>
      <c r="H25" s="5"/>
      <c r="I25" s="5"/>
      <c r="J25" s="5"/>
    </row>
    <row r="26" spans="1:10" ht="12.75">
      <c r="A26" s="13" t="s">
        <v>30</v>
      </c>
      <c r="B26" s="16" t="s">
        <v>31</v>
      </c>
      <c r="C26" s="23">
        <f>'Eingaben-Kalkulationsblatt'!C26</f>
        <v>0</v>
      </c>
      <c r="D26" s="23" t="e">
        <f>'Eingaben-Kalkulationsblatt'!D26</f>
        <v>#DIV/0!</v>
      </c>
      <c r="E26" s="23">
        <f>'Eingaben-Kalkulationsblatt'!E26</f>
        <v>0</v>
      </c>
      <c r="F26" s="23" t="e">
        <f>'Eingaben-Kalkulationsblatt'!F26</f>
        <v>#DIV/0!</v>
      </c>
      <c r="G26" s="23">
        <f>'Eingaben-Kalkulationsblatt'!G26</f>
        <v>0</v>
      </c>
      <c r="H26" s="23" t="e">
        <f>'Eingaben-Kalkulationsblatt'!H26</f>
        <v>#DIV/0!</v>
      </c>
      <c r="I26" s="23">
        <f>'Eingaben-Kalkulationsblatt'!I26</f>
        <v>0</v>
      </c>
      <c r="J26" s="23" t="e">
        <f>'Eingaben-Kalkulationsblatt'!J26</f>
        <v>#DIV/0!</v>
      </c>
    </row>
    <row r="27" spans="1:10" ht="12.75">
      <c r="A27" s="13"/>
      <c r="B27" s="16"/>
      <c r="C27" s="8"/>
      <c r="D27" s="8"/>
      <c r="E27" s="8"/>
      <c r="F27" s="8"/>
      <c r="G27" s="8"/>
      <c r="H27" s="8"/>
      <c r="I27" s="8"/>
      <c r="J27" s="8"/>
    </row>
    <row r="28" spans="1:10" ht="12.75">
      <c r="A28" s="13"/>
      <c r="B28" s="16"/>
      <c r="C28" s="8"/>
      <c r="D28" s="8"/>
      <c r="E28" s="8"/>
      <c r="F28" s="8"/>
      <c r="G28" s="8"/>
      <c r="H28" s="8"/>
      <c r="I28" s="8"/>
      <c r="J28" s="8"/>
    </row>
    <row r="29" spans="1:10" ht="12.75">
      <c r="A29" s="13"/>
      <c r="B29" s="16"/>
      <c r="C29" s="8"/>
      <c r="D29" s="8"/>
      <c r="E29" s="8"/>
      <c r="F29" s="8"/>
      <c r="G29" s="8"/>
      <c r="H29" s="8"/>
      <c r="I29" s="8"/>
      <c r="J29" s="8"/>
    </row>
    <row r="30" spans="1:10" ht="12.75">
      <c r="A30" s="13"/>
      <c r="B30" s="16"/>
      <c r="C30" s="8"/>
      <c r="D30" s="8"/>
      <c r="E30" s="8"/>
      <c r="F30" s="8"/>
      <c r="G30" s="8"/>
      <c r="H30" s="8"/>
      <c r="I30" s="8"/>
      <c r="J30" s="8"/>
    </row>
    <row r="31" spans="1:10" ht="12.75">
      <c r="A31" s="13"/>
      <c r="B31" s="16"/>
      <c r="C31" s="8"/>
      <c r="D31" s="8"/>
      <c r="E31" s="8"/>
      <c r="F31" s="8"/>
      <c r="G31" s="8"/>
      <c r="H31" s="8"/>
      <c r="I31" s="8"/>
      <c r="J31" s="8"/>
    </row>
    <row r="32" spans="1:10" ht="12.75">
      <c r="A32" s="13"/>
      <c r="B32" s="16"/>
      <c r="C32" s="8"/>
      <c r="D32" s="8"/>
      <c r="E32" s="8"/>
      <c r="F32" s="8"/>
      <c r="G32" s="8"/>
      <c r="H32" s="8"/>
      <c r="I32" s="8"/>
      <c r="J32" s="8"/>
    </row>
    <row r="33" spans="1:10" ht="12.75">
      <c r="A33" s="18"/>
      <c r="B33" s="19"/>
      <c r="C33" s="6"/>
      <c r="D33" s="6"/>
      <c r="E33" s="6"/>
      <c r="F33" s="6"/>
      <c r="G33" s="6"/>
      <c r="H33" s="6"/>
      <c r="I33" s="6"/>
      <c r="J33" s="6"/>
    </row>
    <row r="34" spans="1:10" ht="12.75">
      <c r="A34" s="13"/>
      <c r="B34" s="16"/>
      <c r="C34" s="8"/>
      <c r="D34" s="8"/>
      <c r="E34" s="8"/>
      <c r="F34" s="8"/>
      <c r="G34" s="8"/>
      <c r="H34" s="8"/>
      <c r="I34" s="8"/>
      <c r="J34" s="8"/>
    </row>
    <row r="35" spans="1:10" ht="12.75">
      <c r="A35" s="13" t="s">
        <v>16</v>
      </c>
      <c r="B35" s="16" t="s">
        <v>17</v>
      </c>
      <c r="C35" s="23">
        <f>'Eingaben-Kalkulationsblatt'!C40</f>
        <v>0</v>
      </c>
      <c r="D35" s="23" t="e">
        <f>'Eingaben-Kalkulationsblatt'!D40</f>
        <v>#DIV/0!</v>
      </c>
      <c r="E35" s="23">
        <f>'Eingaben-Kalkulationsblatt'!E40</f>
        <v>0</v>
      </c>
      <c r="F35" s="23" t="e">
        <f>'Eingaben-Kalkulationsblatt'!F40</f>
        <v>#DIV/0!</v>
      </c>
      <c r="G35" s="23" t="e">
        <f>'Eingaben-Kalkulationsblatt'!G40</f>
        <v>#DIV/0!</v>
      </c>
      <c r="H35" s="23" t="e">
        <f>'Eingaben-Kalkulationsblatt'!H40</f>
        <v>#DIV/0!</v>
      </c>
      <c r="I35" s="23" t="e">
        <f>'Eingaben-Kalkulationsblatt'!I40</f>
        <v>#DIV/0!</v>
      </c>
      <c r="J35" s="23" t="e">
        <f>'Eingaben-Kalkulationsblatt'!J40</f>
        <v>#DIV/0!</v>
      </c>
    </row>
    <row r="36" spans="1:10" ht="12.75">
      <c r="A36" s="18"/>
      <c r="B36" s="19"/>
      <c r="C36" s="6"/>
      <c r="D36" s="6"/>
      <c r="E36" s="6"/>
      <c r="F36" s="6"/>
      <c r="G36" s="6"/>
      <c r="H36" s="6"/>
      <c r="I36" s="6"/>
      <c r="J36" s="6"/>
    </row>
    <row r="37" spans="1:10" ht="12.75">
      <c r="A37" s="13"/>
      <c r="C37" s="5"/>
      <c r="D37" s="5"/>
      <c r="E37" s="5"/>
      <c r="F37" s="5"/>
      <c r="G37" s="5"/>
      <c r="H37" s="5"/>
      <c r="I37" s="5"/>
      <c r="J37" s="5"/>
    </row>
    <row r="38" spans="1:10" ht="12.75">
      <c r="A38" s="13" t="s">
        <v>32</v>
      </c>
      <c r="B38" s="16" t="s">
        <v>33</v>
      </c>
      <c r="C38" s="8"/>
      <c r="D38" s="8"/>
      <c r="E38" s="8"/>
      <c r="F38" s="8"/>
      <c r="G38" s="8"/>
      <c r="H38" s="8"/>
      <c r="I38" s="8"/>
      <c r="J38" s="8"/>
    </row>
    <row r="39" spans="1:10" ht="12.75">
      <c r="A39" s="13"/>
      <c r="B39" s="16"/>
      <c r="C39" s="8"/>
      <c r="D39" s="8"/>
      <c r="E39" s="8"/>
      <c r="F39" s="8"/>
      <c r="G39" s="8"/>
      <c r="H39" s="8"/>
      <c r="I39" s="8"/>
      <c r="J39" s="8"/>
    </row>
    <row r="40" spans="1:10" ht="12.75">
      <c r="A40" s="13"/>
      <c r="B40" s="16" t="s">
        <v>34</v>
      </c>
      <c r="C40" s="23">
        <f>'Eingaben-Kalkulationsblatt'!C48</f>
        <v>0</v>
      </c>
      <c r="D40" s="23" t="e">
        <f>'Eingaben-Kalkulationsblatt'!D48</f>
        <v>#DIV/0!</v>
      </c>
      <c r="E40" s="23">
        <f>'Eingaben-Kalkulationsblatt'!E48</f>
        <v>0</v>
      </c>
      <c r="F40" s="23" t="e">
        <f>'Eingaben-Kalkulationsblatt'!F48</f>
        <v>#DIV/0!</v>
      </c>
      <c r="G40" s="23" t="e">
        <f>'Eingaben-Kalkulationsblatt'!G48</f>
        <v>#DIV/0!</v>
      </c>
      <c r="H40" s="23" t="e">
        <f>'Eingaben-Kalkulationsblatt'!H48</f>
        <v>#DIV/0!</v>
      </c>
      <c r="I40" s="23" t="e">
        <f>'Eingaben-Kalkulationsblatt'!I48</f>
        <v>#DIV/0!</v>
      </c>
      <c r="J40" s="23" t="e">
        <f>'Eingaben-Kalkulationsblatt'!J48</f>
        <v>#DIV/0!</v>
      </c>
    </row>
    <row r="41" spans="1:10" ht="12.75">
      <c r="A41" s="13"/>
      <c r="B41" s="16"/>
      <c r="C41" s="8"/>
      <c r="D41" s="8"/>
      <c r="E41" s="8"/>
      <c r="F41" s="8"/>
      <c r="G41" s="8"/>
      <c r="H41" s="8"/>
      <c r="I41" s="8"/>
      <c r="J41" s="8"/>
    </row>
    <row r="42" spans="1:10" ht="12.75">
      <c r="A42" s="13"/>
      <c r="B42" s="16"/>
      <c r="C42" s="8"/>
      <c r="D42" s="8"/>
      <c r="E42" s="8"/>
      <c r="F42" s="8"/>
      <c r="G42" s="8"/>
      <c r="H42" s="8"/>
      <c r="I42" s="8"/>
      <c r="J42" s="8"/>
    </row>
    <row r="43" spans="1:10" ht="12.75">
      <c r="A43" s="13"/>
      <c r="B43" s="16"/>
      <c r="C43" s="8"/>
      <c r="D43" s="8"/>
      <c r="E43" s="8"/>
      <c r="F43" s="8"/>
      <c r="G43" s="8"/>
      <c r="H43" s="8"/>
      <c r="I43" s="8"/>
      <c r="J43" s="8"/>
    </row>
    <row r="44" spans="1:10" ht="12.75">
      <c r="A44" s="13"/>
      <c r="B44" s="16"/>
      <c r="C44" s="8"/>
      <c r="D44" s="8"/>
      <c r="E44" s="8"/>
      <c r="F44" s="8"/>
      <c r="G44" s="8"/>
      <c r="H44" s="8"/>
      <c r="I44" s="8"/>
      <c r="J44" s="8"/>
    </row>
    <row r="45" spans="1:10" ht="12.75">
      <c r="A45" s="13"/>
      <c r="B45" s="16"/>
      <c r="C45" s="8"/>
      <c r="D45" s="8"/>
      <c r="E45" s="8"/>
      <c r="F45" s="8"/>
      <c r="G45" s="8"/>
      <c r="H45" s="8"/>
      <c r="I45" s="8"/>
      <c r="J45" s="8"/>
    </row>
    <row r="46" spans="1:10" ht="12.75">
      <c r="A46" s="18"/>
      <c r="B46" s="19"/>
      <c r="C46" s="6"/>
      <c r="D46" s="6"/>
      <c r="E46" s="6"/>
      <c r="F46" s="6"/>
      <c r="G46" s="6"/>
      <c r="H46" s="6"/>
      <c r="I46" s="6"/>
      <c r="J46" s="6"/>
    </row>
    <row r="47" spans="1:10" ht="12.75">
      <c r="A47" s="11"/>
      <c r="B47" s="15"/>
      <c r="C47" s="5"/>
      <c r="D47" s="5"/>
      <c r="E47" s="5"/>
      <c r="F47" s="5"/>
      <c r="G47" s="5"/>
      <c r="H47" s="5"/>
      <c r="I47" s="5"/>
      <c r="J47" s="5"/>
    </row>
    <row r="48" spans="1:10" ht="12.75">
      <c r="A48" s="13" t="s">
        <v>35</v>
      </c>
      <c r="B48" s="16"/>
      <c r="C48" s="23"/>
      <c r="D48" s="23"/>
      <c r="E48" s="23"/>
      <c r="F48" s="23"/>
      <c r="G48" s="23"/>
      <c r="H48" s="23"/>
      <c r="I48" s="23"/>
      <c r="J48" s="23"/>
    </row>
    <row r="49" spans="1:10" ht="12.75">
      <c r="A49" s="13"/>
      <c r="B49" s="16"/>
      <c r="C49" s="8"/>
      <c r="D49" s="8"/>
      <c r="E49" s="8"/>
      <c r="F49" s="8"/>
      <c r="G49" s="8"/>
      <c r="H49" s="8"/>
      <c r="I49" s="8"/>
      <c r="J49" s="8"/>
    </row>
    <row r="50" spans="1:10" ht="12.75">
      <c r="A50" s="13"/>
      <c r="B50" s="16"/>
      <c r="C50" s="8"/>
      <c r="D50" s="8"/>
      <c r="E50" s="8"/>
      <c r="F50" s="8"/>
      <c r="G50" s="8"/>
      <c r="H50" s="8"/>
      <c r="I50" s="8"/>
      <c r="J50" s="8"/>
    </row>
    <row r="51" spans="1:10" ht="12.75">
      <c r="A51" s="115"/>
      <c r="B51" s="116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5"/>
      <c r="B52" s="116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5"/>
      <c r="B53" s="116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8"/>
      <c r="B54" s="19"/>
      <c r="C54" s="6"/>
      <c r="D54" s="6"/>
      <c r="E54" s="6"/>
      <c r="F54" s="6"/>
      <c r="G54" s="6"/>
      <c r="H54" s="6"/>
      <c r="I54" s="6"/>
      <c r="J54" s="6"/>
    </row>
    <row r="56" ht="12.75">
      <c r="B56" t="s">
        <v>36</v>
      </c>
    </row>
    <row r="58" spans="2:8" ht="12.75">
      <c r="B58" s="2" t="s">
        <v>37</v>
      </c>
      <c r="C58" s="86" t="s">
        <v>192</v>
      </c>
      <c r="D58" s="86"/>
      <c r="G58" s="86"/>
      <c r="H58" s="86"/>
    </row>
    <row r="59" spans="3:8" ht="12.75">
      <c r="C59" s="86"/>
      <c r="D59" s="86"/>
      <c r="G59" s="86"/>
      <c r="H59" s="86"/>
    </row>
    <row r="60" spans="2:8" ht="12.75">
      <c r="B60" s="2" t="s">
        <v>38</v>
      </c>
      <c r="C60" s="86"/>
      <c r="D60" s="86"/>
      <c r="G60" s="86"/>
      <c r="H60" s="86"/>
    </row>
    <row r="61" spans="2:4" s="85" customFormat="1" ht="11.25">
      <c r="B61" s="83" t="s">
        <v>131</v>
      </c>
      <c r="C61" s="84"/>
      <c r="D61" s="85" t="s">
        <v>130</v>
      </c>
    </row>
  </sheetData>
  <sheetProtection/>
  <protectedRanges>
    <protectedRange sqref="I1 G1" name="BasisdatenKopf"/>
    <protectedRange sqref="A14:B14" name="Bereich2"/>
    <protectedRange sqref="A51:J53" name="FreihalteAbweichung"/>
    <protectedRange sqref="G58:H61 C58:D61" name="Unterzeichnung"/>
  </protectedRanges>
  <mergeCells count="8">
    <mergeCell ref="C16:F16"/>
    <mergeCell ref="C17:F17"/>
    <mergeCell ref="C18:D18"/>
    <mergeCell ref="E18:F18"/>
    <mergeCell ref="G16:J16"/>
    <mergeCell ref="G17:J17"/>
    <mergeCell ref="G18:H18"/>
    <mergeCell ref="I18:J18"/>
  </mergeCells>
  <printOptions/>
  <pageMargins left="0.75" right="0.75" top="1" bottom="1" header="0.4921259845" footer="0.4921259845"/>
  <pageSetup fitToHeight="1" fitToWidth="1" horizontalDpi="600" verticalDpi="600" orientation="portrait" paperSize="9" scale="85" r:id="rId1"/>
  <headerFooter alignWithMargins="0">
    <oddHeader>&amp;LKSV&amp;C&amp;F&amp;RAnlage 1b</oddHeader>
    <oddFooter>&amp;L&amp;8&amp;A07-2004&amp;CVersion 1307&amp;RSeite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49"/>
  <sheetViews>
    <sheetView workbookViewId="0" topLeftCell="A7">
      <selection activeCell="D13" sqref="D13"/>
    </sheetView>
  </sheetViews>
  <sheetFormatPr defaultColWidth="11.421875" defaultRowHeight="12.75"/>
  <cols>
    <col min="1" max="1" width="24.28125" style="0" customWidth="1"/>
    <col min="2" max="2" width="8.7109375" style="0" customWidth="1"/>
    <col min="3" max="3" width="10.140625" style="0" customWidth="1"/>
    <col min="4" max="4" width="8.7109375" style="0" customWidth="1"/>
    <col min="5" max="5" width="10.140625" style="0" customWidth="1"/>
    <col min="6" max="6" width="8.7109375" style="0" customWidth="1"/>
    <col min="7" max="7" width="10.140625" style="0" customWidth="1"/>
  </cols>
  <sheetData>
    <row r="2" spans="1:2" ht="12.75">
      <c r="A2" s="3" t="s">
        <v>0</v>
      </c>
      <c r="B2" t="str">
        <f>'Eingaben-Kalkulationsblatt'!C1</f>
        <v>Modell</v>
      </c>
    </row>
    <row r="3" spans="1:2" ht="12.75">
      <c r="A3" s="2" t="s">
        <v>1</v>
      </c>
      <c r="B3" t="e">
        <f>'Eingaben-Kalkulationsblatt'!#REF!</f>
        <v>#REF!</v>
      </c>
    </row>
    <row r="4" spans="1:6" ht="12.75">
      <c r="A4" s="2"/>
      <c r="B4" s="21"/>
      <c r="D4" s="21"/>
      <c r="F4" s="21"/>
    </row>
    <row r="6" spans="2:6" ht="15.75">
      <c r="B6" s="24" t="s">
        <v>40</v>
      </c>
      <c r="D6" s="24"/>
      <c r="F6" s="24"/>
    </row>
    <row r="8" spans="1:7" ht="12.75">
      <c r="A8" s="4"/>
      <c r="B8" s="4" t="s">
        <v>184</v>
      </c>
      <c r="C8" s="4"/>
      <c r="D8" s="4" t="s">
        <v>155</v>
      </c>
      <c r="E8" s="176"/>
      <c r="F8" s="181" t="s">
        <v>185</v>
      </c>
      <c r="G8" s="4"/>
    </row>
    <row r="9" spans="1:7" s="175" customFormat="1" ht="51.75" customHeight="1">
      <c r="A9" s="173" t="s">
        <v>41</v>
      </c>
      <c r="B9" s="174" t="s">
        <v>42</v>
      </c>
      <c r="C9" s="174" t="s">
        <v>186</v>
      </c>
      <c r="D9" s="174" t="s">
        <v>42</v>
      </c>
      <c r="E9" s="177" t="s">
        <v>186</v>
      </c>
      <c r="F9" s="182" t="s">
        <v>42</v>
      </c>
      <c r="G9" s="174" t="s">
        <v>186</v>
      </c>
    </row>
    <row r="10" spans="1:7" ht="13.5" thickBot="1">
      <c r="A10" s="27"/>
      <c r="B10" s="27"/>
      <c r="C10" s="27"/>
      <c r="D10" s="27"/>
      <c r="E10" s="178"/>
      <c r="F10" s="183"/>
      <c r="G10" s="27"/>
    </row>
    <row r="11" spans="1:7" ht="12.75">
      <c r="A11" s="8"/>
      <c r="B11" s="111"/>
      <c r="C11" s="111"/>
      <c r="D11" s="111"/>
      <c r="E11" s="179"/>
      <c r="F11" s="184"/>
      <c r="G11" s="111"/>
    </row>
    <row r="12" spans="1:7" ht="12.75">
      <c r="A12" s="8" t="s">
        <v>43</v>
      </c>
      <c r="B12" s="111">
        <v>0</v>
      </c>
      <c r="C12" s="111"/>
      <c r="D12" s="111">
        <v>0</v>
      </c>
      <c r="E12" s="179"/>
      <c r="F12" s="184">
        <f>SUM(B12:E12)</f>
        <v>0</v>
      </c>
      <c r="G12" s="111"/>
    </row>
    <row r="13" spans="1:7" ht="12.75">
      <c r="A13" s="6"/>
      <c r="B13" s="112"/>
      <c r="C13" s="112"/>
      <c r="D13" s="112"/>
      <c r="E13" s="180"/>
      <c r="F13" s="185"/>
      <c r="G13" s="112"/>
    </row>
    <row r="14" spans="1:7" ht="12.75">
      <c r="A14" s="8"/>
      <c r="B14" s="111"/>
      <c r="C14" s="111"/>
      <c r="D14" s="111"/>
      <c r="E14" s="179"/>
      <c r="F14" s="184"/>
      <c r="G14" s="111"/>
    </row>
    <row r="15" spans="1:7" ht="12.75">
      <c r="A15" s="8" t="s">
        <v>165</v>
      </c>
      <c r="B15" s="111">
        <v>0</v>
      </c>
      <c r="C15" s="111"/>
      <c r="D15" s="111">
        <v>0</v>
      </c>
      <c r="E15" s="179"/>
      <c r="F15" s="184">
        <f>SUM(B15:E15)</f>
        <v>0</v>
      </c>
      <c r="G15" s="111"/>
    </row>
    <row r="16" spans="1:7" ht="12.75">
      <c r="A16" s="6"/>
      <c r="B16" s="112"/>
      <c r="C16" s="112"/>
      <c r="D16" s="112"/>
      <c r="E16" s="180"/>
      <c r="F16" s="185"/>
      <c r="G16" s="112"/>
    </row>
    <row r="17" spans="1:7" ht="12.75">
      <c r="A17" s="8"/>
      <c r="B17" s="111"/>
      <c r="C17" s="111"/>
      <c r="D17" s="111"/>
      <c r="E17" s="179"/>
      <c r="F17" s="184"/>
      <c r="G17" s="111"/>
    </row>
    <row r="18" spans="1:7" ht="12.75">
      <c r="A18" s="8" t="s">
        <v>15</v>
      </c>
      <c r="B18" s="111">
        <v>0</v>
      </c>
      <c r="C18" s="111"/>
      <c r="D18" s="111">
        <v>0</v>
      </c>
      <c r="E18" s="179"/>
      <c r="F18" s="184">
        <f>SUM(B18:E18)</f>
        <v>0</v>
      </c>
      <c r="G18" s="111"/>
    </row>
    <row r="19" spans="1:7" ht="12.75">
      <c r="A19" s="8"/>
      <c r="B19" s="111"/>
      <c r="C19" s="111"/>
      <c r="D19" s="111"/>
      <c r="E19" s="179"/>
      <c r="F19" s="184"/>
      <c r="G19" s="111"/>
    </row>
    <row r="20" spans="1:7" ht="12.75">
      <c r="A20" s="6"/>
      <c r="B20" s="112"/>
      <c r="C20" s="112"/>
      <c r="D20" s="112"/>
      <c r="E20" s="180"/>
      <c r="F20" s="185"/>
      <c r="G20" s="112"/>
    </row>
    <row r="21" spans="1:7" ht="12.75">
      <c r="A21" s="8"/>
      <c r="B21" s="111"/>
      <c r="C21" s="111"/>
      <c r="D21" s="111"/>
      <c r="E21" s="179"/>
      <c r="F21" s="184"/>
      <c r="G21" s="111"/>
    </row>
    <row r="22" spans="1:7" ht="12.75">
      <c r="A22" s="8" t="s">
        <v>176</v>
      </c>
      <c r="B22" s="111">
        <v>0</v>
      </c>
      <c r="C22" s="111"/>
      <c r="D22" s="111">
        <v>0</v>
      </c>
      <c r="E22" s="179"/>
      <c r="F22" s="184">
        <f>SUM(B22:E22)</f>
        <v>0</v>
      </c>
      <c r="G22" s="111"/>
    </row>
    <row r="23" spans="1:7" ht="12.75">
      <c r="A23" s="6"/>
      <c r="B23" s="112"/>
      <c r="C23" s="112"/>
      <c r="D23" s="112"/>
      <c r="E23" s="180"/>
      <c r="F23" s="185"/>
      <c r="G23" s="112"/>
    </row>
    <row r="24" spans="1:7" ht="12.75">
      <c r="A24" s="8"/>
      <c r="B24" s="111"/>
      <c r="C24" s="111"/>
      <c r="D24" s="111"/>
      <c r="E24" s="179"/>
      <c r="F24" s="184"/>
      <c r="G24" s="111"/>
    </row>
    <row r="25" spans="1:7" ht="12.75">
      <c r="A25" s="8" t="s">
        <v>45</v>
      </c>
      <c r="B25" s="111"/>
      <c r="C25" s="111"/>
      <c r="D25" s="111"/>
      <c r="E25" s="179"/>
      <c r="F25" s="184">
        <f>SUM(B25:E25)</f>
        <v>0</v>
      </c>
      <c r="G25" s="111"/>
    </row>
    <row r="26" spans="1:7" ht="12.75">
      <c r="A26" s="6"/>
      <c r="B26" s="112"/>
      <c r="C26" s="112"/>
      <c r="D26" s="112"/>
      <c r="E26" s="180"/>
      <c r="F26" s="185"/>
      <c r="G26" s="112"/>
    </row>
    <row r="27" spans="1:7" ht="12.75">
      <c r="A27" s="8"/>
      <c r="B27" s="111"/>
      <c r="C27" s="111"/>
      <c r="D27" s="111"/>
      <c r="E27" s="179"/>
      <c r="F27" s="184"/>
      <c r="G27" s="111"/>
    </row>
    <row r="28" spans="1:7" ht="12.75">
      <c r="A28" s="8" t="s">
        <v>46</v>
      </c>
      <c r="B28" s="111"/>
      <c r="C28" s="111"/>
      <c r="D28" s="111"/>
      <c r="E28" s="179"/>
      <c r="F28" s="184"/>
      <c r="G28" s="111"/>
    </row>
    <row r="29" spans="1:7" ht="12.75">
      <c r="A29" s="8" t="s">
        <v>47</v>
      </c>
      <c r="B29" s="111">
        <v>0</v>
      </c>
      <c r="C29" s="111"/>
      <c r="D29" s="111">
        <v>0</v>
      </c>
      <c r="E29" s="179"/>
      <c r="F29" s="184">
        <f>SUM(B29:E29)</f>
        <v>0</v>
      </c>
      <c r="G29" s="111"/>
    </row>
    <row r="30" spans="1:7" ht="12.75">
      <c r="A30" s="6"/>
      <c r="B30" s="112"/>
      <c r="C30" s="112"/>
      <c r="D30" s="112"/>
      <c r="E30" s="180"/>
      <c r="F30" s="185"/>
      <c r="G30" s="112"/>
    </row>
    <row r="36" spans="1:6" ht="12.75">
      <c r="A36" s="2" t="s">
        <v>28</v>
      </c>
      <c r="B36" s="113"/>
      <c r="D36" s="113"/>
      <c r="F36" s="113"/>
    </row>
    <row r="49" spans="1:7" ht="12.75">
      <c r="A49" s="80" t="s">
        <v>131</v>
      </c>
      <c r="B49" s="81"/>
      <c r="C49" s="79" t="s">
        <v>130</v>
      </c>
      <c r="D49" s="81"/>
      <c r="E49" s="79"/>
      <c r="F49" s="81"/>
      <c r="G49" s="79"/>
    </row>
  </sheetData>
  <sheetProtection password="CEF7" sheet="1" objects="1" scenarios="1"/>
  <protectedRanges>
    <protectedRange sqref="B11:G30" name="Perseingaben"/>
    <protectedRange sqref="B36" name="Datum"/>
  </protectedRange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&amp;LKSV&amp;C&amp;F&amp;RAnlage 1b</oddHeader>
    <oddFooter>&amp;L&amp;8&amp;A07-2004&amp;CVersion 1307&amp;RSeite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H10" sqref="H10"/>
    </sheetView>
  </sheetViews>
  <sheetFormatPr defaultColWidth="11.421875" defaultRowHeight="12.75"/>
  <cols>
    <col min="1" max="1" width="17.57421875" style="0" customWidth="1"/>
    <col min="2" max="2" width="19.421875" style="0" customWidth="1"/>
    <col min="3" max="3" width="10.7109375" style="0" customWidth="1"/>
    <col min="4" max="4" width="6.8515625" style="0" customWidth="1"/>
    <col min="5" max="5" width="7.7109375" style="0" customWidth="1"/>
    <col min="6" max="6" width="6.421875" style="0" customWidth="1"/>
    <col min="7" max="8" width="15.7109375" style="0" customWidth="1"/>
    <col min="9" max="9" width="29.28125" style="0" customWidth="1"/>
  </cols>
  <sheetData>
    <row r="1" spans="1:2" ht="12.75">
      <c r="A1" s="2" t="str">
        <f>'Eingaben-Kalkulationsblatt'!B1</f>
        <v>Einrichtung:</v>
      </c>
      <c r="B1" t="str">
        <f>'Eingaben-Kalkulationsblatt'!C1</f>
        <v>Modell</v>
      </c>
    </row>
    <row r="2" ht="12.75">
      <c r="A2" s="2"/>
    </row>
    <row r="3" spans="1:2" ht="12.75">
      <c r="A3" s="37" t="s">
        <v>28</v>
      </c>
      <c r="B3" s="86"/>
    </row>
    <row r="5" ht="15.75">
      <c r="B5" s="24" t="s">
        <v>48</v>
      </c>
    </row>
    <row r="7" spans="1:9" ht="12.7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/>
      <c r="I7" s="31">
        <v>8</v>
      </c>
    </row>
    <row r="8" spans="1:9" ht="12.75">
      <c r="A8" s="25"/>
      <c r="B8" s="25"/>
      <c r="C8" s="25"/>
      <c r="D8" s="25"/>
      <c r="E8" s="25"/>
      <c r="F8" s="25"/>
      <c r="G8" s="68" t="s">
        <v>77</v>
      </c>
      <c r="H8" s="25"/>
      <c r="I8" s="25"/>
    </row>
    <row r="9" spans="1:9" ht="39" thickBot="1">
      <c r="A9" s="30" t="s">
        <v>49</v>
      </c>
      <c r="B9" s="30" t="s">
        <v>50</v>
      </c>
      <c r="C9" s="30" t="s">
        <v>51</v>
      </c>
      <c r="D9" s="30" t="s">
        <v>52</v>
      </c>
      <c r="E9" s="30" t="s">
        <v>53</v>
      </c>
      <c r="F9" s="30" t="s">
        <v>54</v>
      </c>
      <c r="G9" s="30" t="s">
        <v>76</v>
      </c>
      <c r="H9" s="30" t="s">
        <v>78</v>
      </c>
      <c r="I9" s="30" t="s">
        <v>55</v>
      </c>
    </row>
    <row r="10" spans="1:9" ht="12.75">
      <c r="A10" s="103"/>
      <c r="B10" s="103"/>
      <c r="C10" s="106"/>
      <c r="D10" s="108"/>
      <c r="E10" s="117"/>
      <c r="F10" s="120"/>
      <c r="G10" s="88"/>
      <c r="H10" s="88"/>
      <c r="I10" s="103"/>
    </row>
    <row r="11" spans="1:9" ht="12.75">
      <c r="A11" s="104"/>
      <c r="B11" s="104"/>
      <c r="C11" s="90"/>
      <c r="D11" s="109"/>
      <c r="E11" s="118"/>
      <c r="F11" s="121"/>
      <c r="G11" s="89"/>
      <c r="H11" s="89"/>
      <c r="I11" s="104"/>
    </row>
    <row r="12" spans="1:9" ht="12.75">
      <c r="A12" s="104"/>
      <c r="B12" s="104"/>
      <c r="C12" s="90"/>
      <c r="D12" s="109"/>
      <c r="E12" s="118"/>
      <c r="F12" s="121"/>
      <c r="G12" s="89"/>
      <c r="H12" s="89"/>
      <c r="I12" s="104"/>
    </row>
    <row r="13" spans="1:9" ht="12.75">
      <c r="A13" s="104"/>
      <c r="B13" s="104"/>
      <c r="C13" s="90"/>
      <c r="D13" s="109"/>
      <c r="E13" s="118"/>
      <c r="F13" s="121"/>
      <c r="G13" s="89"/>
      <c r="H13" s="89"/>
      <c r="I13" s="104"/>
    </row>
    <row r="14" spans="1:9" ht="12.75">
      <c r="A14" s="104"/>
      <c r="B14" s="104"/>
      <c r="C14" s="90"/>
      <c r="D14" s="109"/>
      <c r="E14" s="118"/>
      <c r="F14" s="121"/>
      <c r="G14" s="89"/>
      <c r="H14" s="89"/>
      <c r="I14" s="104"/>
    </row>
    <row r="15" spans="1:9" ht="12.75">
      <c r="A15" s="104"/>
      <c r="B15" s="104"/>
      <c r="C15" s="90"/>
      <c r="D15" s="109"/>
      <c r="E15" s="118"/>
      <c r="F15" s="121"/>
      <c r="G15" s="89"/>
      <c r="H15" s="89"/>
      <c r="I15" s="104"/>
    </row>
    <row r="16" spans="1:9" ht="12.75">
      <c r="A16" s="104"/>
      <c r="B16" s="104"/>
      <c r="C16" s="90"/>
      <c r="D16" s="109"/>
      <c r="E16" s="118"/>
      <c r="F16" s="121"/>
      <c r="G16" s="89"/>
      <c r="H16" s="89"/>
      <c r="I16" s="104"/>
    </row>
    <row r="17" spans="1:9" ht="12.75">
      <c r="A17" s="104"/>
      <c r="B17" s="104"/>
      <c r="C17" s="90"/>
      <c r="D17" s="109"/>
      <c r="E17" s="118"/>
      <c r="F17" s="121"/>
      <c r="G17" s="89"/>
      <c r="H17" s="89"/>
      <c r="I17" s="104"/>
    </row>
    <row r="18" spans="1:9" ht="12.75">
      <c r="A18" s="104"/>
      <c r="B18" s="104"/>
      <c r="C18" s="90"/>
      <c r="D18" s="109"/>
      <c r="E18" s="118"/>
      <c r="F18" s="121"/>
      <c r="G18" s="89"/>
      <c r="H18" s="89"/>
      <c r="I18" s="104"/>
    </row>
    <row r="19" spans="1:9" ht="12.75">
      <c r="A19" s="104"/>
      <c r="B19" s="104"/>
      <c r="C19" s="90"/>
      <c r="D19" s="109"/>
      <c r="E19" s="118"/>
      <c r="F19" s="121"/>
      <c r="G19" s="89"/>
      <c r="H19" s="89"/>
      <c r="I19" s="104"/>
    </row>
    <row r="20" spans="1:9" ht="12.75">
      <c r="A20" s="104"/>
      <c r="B20" s="104"/>
      <c r="C20" s="90"/>
      <c r="D20" s="109"/>
      <c r="E20" s="118"/>
      <c r="F20" s="121"/>
      <c r="G20" s="89"/>
      <c r="H20" s="89"/>
      <c r="I20" s="104"/>
    </row>
    <row r="21" spans="1:9" ht="12.75">
      <c r="A21" s="104"/>
      <c r="B21" s="104"/>
      <c r="C21" s="90"/>
      <c r="D21" s="109"/>
      <c r="E21" s="118"/>
      <c r="F21" s="121"/>
      <c r="G21" s="89"/>
      <c r="H21" s="89"/>
      <c r="I21" s="104"/>
    </row>
    <row r="22" spans="1:9" ht="12.75">
      <c r="A22" s="104"/>
      <c r="B22" s="104"/>
      <c r="C22" s="90"/>
      <c r="D22" s="109"/>
      <c r="E22" s="118"/>
      <c r="F22" s="121"/>
      <c r="G22" s="89"/>
      <c r="H22" s="89"/>
      <c r="I22" s="104"/>
    </row>
    <row r="23" spans="1:9" ht="12.75">
      <c r="A23" s="104"/>
      <c r="B23" s="104"/>
      <c r="C23" s="90"/>
      <c r="D23" s="109"/>
      <c r="E23" s="118"/>
      <c r="F23" s="121"/>
      <c r="G23" s="89"/>
      <c r="H23" s="89"/>
      <c r="I23" s="104"/>
    </row>
    <row r="24" spans="1:9" ht="12.75">
      <c r="A24" s="104"/>
      <c r="B24" s="104"/>
      <c r="C24" s="90"/>
      <c r="D24" s="109"/>
      <c r="E24" s="118"/>
      <c r="F24" s="121"/>
      <c r="G24" s="89"/>
      <c r="H24" s="89"/>
      <c r="I24" s="104"/>
    </row>
    <row r="25" spans="1:9" ht="12.75">
      <c r="A25" s="104"/>
      <c r="B25" s="104"/>
      <c r="C25" s="90"/>
      <c r="D25" s="109"/>
      <c r="E25" s="118"/>
      <c r="F25" s="121"/>
      <c r="G25" s="89"/>
      <c r="H25" s="89"/>
      <c r="I25" s="104"/>
    </row>
    <row r="26" spans="1:9" ht="12.75">
      <c r="A26" s="104"/>
      <c r="B26" s="104"/>
      <c r="C26" s="90"/>
      <c r="D26" s="109"/>
      <c r="E26" s="118"/>
      <c r="F26" s="121"/>
      <c r="G26" s="89"/>
      <c r="H26" s="89"/>
      <c r="I26" s="104"/>
    </row>
    <row r="27" spans="1:9" ht="12.75">
      <c r="A27" s="104"/>
      <c r="B27" s="104"/>
      <c r="C27" s="90"/>
      <c r="D27" s="109"/>
      <c r="E27" s="118"/>
      <c r="F27" s="121"/>
      <c r="G27" s="89"/>
      <c r="H27" s="89"/>
      <c r="I27" s="104"/>
    </row>
    <row r="28" spans="1:9" ht="12.75">
      <c r="A28" s="104"/>
      <c r="B28" s="104"/>
      <c r="C28" s="90"/>
      <c r="D28" s="109"/>
      <c r="E28" s="118"/>
      <c r="F28" s="121"/>
      <c r="G28" s="89"/>
      <c r="H28" s="89"/>
      <c r="I28" s="104"/>
    </row>
    <row r="29" spans="1:9" ht="12.75">
      <c r="A29" s="104"/>
      <c r="B29" s="104"/>
      <c r="C29" s="90"/>
      <c r="D29" s="109"/>
      <c r="E29" s="118"/>
      <c r="F29" s="121"/>
      <c r="G29" s="89"/>
      <c r="H29" s="89"/>
      <c r="I29" s="104"/>
    </row>
    <row r="30" spans="1:9" ht="12.75">
      <c r="A30" s="104"/>
      <c r="B30" s="104"/>
      <c r="C30" s="90"/>
      <c r="D30" s="109"/>
      <c r="E30" s="118"/>
      <c r="F30" s="121"/>
      <c r="G30" s="89"/>
      <c r="H30" s="89"/>
      <c r="I30" s="104"/>
    </row>
    <row r="31" spans="1:9" ht="12.75">
      <c r="A31" s="104"/>
      <c r="B31" s="104"/>
      <c r="C31" s="90"/>
      <c r="D31" s="109"/>
      <c r="E31" s="118"/>
      <c r="F31" s="121"/>
      <c r="G31" s="89"/>
      <c r="H31" s="89"/>
      <c r="I31" s="104"/>
    </row>
    <row r="32" spans="1:9" ht="12.75">
      <c r="A32" s="104"/>
      <c r="B32" s="104"/>
      <c r="C32" s="90"/>
      <c r="D32" s="109"/>
      <c r="E32" s="118"/>
      <c r="F32" s="121"/>
      <c r="G32" s="89"/>
      <c r="H32" s="89"/>
      <c r="I32" s="104"/>
    </row>
    <row r="33" spans="1:9" ht="12.75">
      <c r="A33" s="105"/>
      <c r="B33" s="105"/>
      <c r="C33" s="107"/>
      <c r="D33" s="110"/>
      <c r="E33" s="119"/>
      <c r="F33" s="122"/>
      <c r="G33" s="91"/>
      <c r="H33" s="91"/>
      <c r="I33" s="105"/>
    </row>
    <row r="34" spans="2:9" ht="12.75">
      <c r="B34" s="80" t="s">
        <v>129</v>
      </c>
      <c r="C34" s="81"/>
      <c r="D34" s="79" t="s">
        <v>130</v>
      </c>
      <c r="E34" s="79"/>
      <c r="G34" s="29">
        <f>SUM(G10:G33)</f>
        <v>0</v>
      </c>
      <c r="H34" s="29">
        <f>SUM(H10:H33)</f>
        <v>0</v>
      </c>
      <c r="I34" t="s">
        <v>144</v>
      </c>
    </row>
    <row r="35" spans="7:8" ht="12.75">
      <c r="G35" s="29"/>
      <c r="H35" s="29"/>
    </row>
  </sheetData>
  <sheetProtection password="CEF7" sheet="1" objects="1" scenarios="1"/>
  <protectedRanges>
    <protectedRange sqref="A10:I33" name="Personalangaben"/>
    <protectedRange sqref="B3" name="Datum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&amp;LKSV&amp;C&amp;F&amp;RAnlage 1b</oddHeader>
    <oddFooter>&amp;L&amp;8&amp;A07-2004&amp;CVersion1307&amp;RSeite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7">
      <selection activeCell="G11" sqref="G11"/>
    </sheetView>
  </sheetViews>
  <sheetFormatPr defaultColWidth="11.421875" defaultRowHeight="12.75"/>
  <cols>
    <col min="1" max="1" width="17.57421875" style="0" customWidth="1"/>
    <col min="2" max="2" width="19.421875" style="0" customWidth="1"/>
    <col min="3" max="3" width="10.7109375" style="0" customWidth="1"/>
    <col min="4" max="4" width="6.8515625" style="0" customWidth="1"/>
    <col min="5" max="5" width="7.7109375" style="0" customWidth="1"/>
    <col min="6" max="6" width="6.421875" style="0" customWidth="1"/>
    <col min="7" max="8" width="15.7109375" style="0" customWidth="1"/>
    <col min="9" max="9" width="29.28125" style="0" customWidth="1"/>
  </cols>
  <sheetData>
    <row r="1" spans="1:2" ht="12.75">
      <c r="A1" s="2" t="str">
        <f>'Eingaben-Kalkulationsblatt'!B1</f>
        <v>Einrichtung:</v>
      </c>
      <c r="B1" t="str">
        <f>'Eingaben-Kalkulationsblatt'!C1</f>
        <v>Modell</v>
      </c>
    </row>
    <row r="2" ht="12.75">
      <c r="A2" s="2"/>
    </row>
    <row r="3" spans="1:2" ht="12.75">
      <c r="A3" s="37" t="s">
        <v>28</v>
      </c>
      <c r="B3" s="86"/>
    </row>
    <row r="5" ht="15.75">
      <c r="B5" s="24" t="s">
        <v>48</v>
      </c>
    </row>
    <row r="7" spans="1:9" ht="12.7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/>
      <c r="I7" s="31">
        <v>8</v>
      </c>
    </row>
    <row r="8" spans="1:9" ht="12.75">
      <c r="A8" s="25"/>
      <c r="B8" s="25"/>
      <c r="C8" s="25"/>
      <c r="D8" s="25"/>
      <c r="E8" s="25"/>
      <c r="F8" s="25"/>
      <c r="G8" s="68" t="s">
        <v>77</v>
      </c>
      <c r="H8" s="25"/>
      <c r="I8" s="25"/>
    </row>
    <row r="9" spans="1:9" ht="39" thickBot="1">
      <c r="A9" s="30" t="s">
        <v>49</v>
      </c>
      <c r="B9" s="30" t="s">
        <v>50</v>
      </c>
      <c r="C9" s="30" t="s">
        <v>51</v>
      </c>
      <c r="D9" s="30" t="s">
        <v>52</v>
      </c>
      <c r="E9" s="30" t="s">
        <v>53</v>
      </c>
      <c r="F9" s="30" t="s">
        <v>54</v>
      </c>
      <c r="G9" s="30" t="s">
        <v>76</v>
      </c>
      <c r="H9" s="30" t="s">
        <v>78</v>
      </c>
      <c r="I9" s="30" t="s">
        <v>55</v>
      </c>
    </row>
    <row r="10" spans="1:9" ht="12.75">
      <c r="A10" s="103"/>
      <c r="B10" s="103"/>
      <c r="C10" s="106"/>
      <c r="D10" s="108"/>
      <c r="E10" s="117"/>
      <c r="F10" s="120"/>
      <c r="G10" s="88"/>
      <c r="H10" s="88"/>
      <c r="I10" s="103"/>
    </row>
    <row r="11" spans="1:9" ht="12.75">
      <c r="A11" s="104"/>
      <c r="B11" s="104"/>
      <c r="C11" s="90"/>
      <c r="D11" s="109"/>
      <c r="E11" s="118"/>
      <c r="F11" s="121"/>
      <c r="G11" s="89"/>
      <c r="H11" s="89"/>
      <c r="I11" s="104"/>
    </row>
    <row r="12" spans="1:9" ht="12.75">
      <c r="A12" s="104"/>
      <c r="B12" s="104"/>
      <c r="C12" s="90"/>
      <c r="D12" s="109"/>
      <c r="E12" s="118"/>
      <c r="F12" s="121"/>
      <c r="G12" s="89"/>
      <c r="H12" s="89"/>
      <c r="I12" s="104"/>
    </row>
    <row r="13" spans="1:9" ht="12.75">
      <c r="A13" s="104"/>
      <c r="B13" s="104"/>
      <c r="C13" s="90"/>
      <c r="D13" s="109"/>
      <c r="E13" s="118"/>
      <c r="F13" s="121"/>
      <c r="G13" s="89"/>
      <c r="H13" s="89"/>
      <c r="I13" s="104"/>
    </row>
    <row r="14" spans="1:9" ht="12.75">
      <c r="A14" s="104"/>
      <c r="B14" s="104"/>
      <c r="C14" s="90"/>
      <c r="D14" s="109"/>
      <c r="E14" s="118"/>
      <c r="F14" s="121"/>
      <c r="G14" s="89"/>
      <c r="H14" s="89"/>
      <c r="I14" s="104"/>
    </row>
    <row r="15" spans="1:9" ht="12.75">
      <c r="A15" s="104"/>
      <c r="B15" s="104"/>
      <c r="C15" s="90"/>
      <c r="D15" s="109"/>
      <c r="E15" s="118"/>
      <c r="F15" s="121"/>
      <c r="G15" s="89"/>
      <c r="H15" s="89"/>
      <c r="I15" s="104"/>
    </row>
    <row r="16" spans="1:9" ht="12.75">
      <c r="A16" s="104"/>
      <c r="B16" s="104"/>
      <c r="C16" s="90"/>
      <c r="D16" s="109"/>
      <c r="E16" s="118"/>
      <c r="F16" s="121"/>
      <c r="G16" s="89"/>
      <c r="H16" s="89"/>
      <c r="I16" s="104"/>
    </row>
    <row r="17" spans="1:9" ht="12.75">
      <c r="A17" s="104"/>
      <c r="B17" s="104"/>
      <c r="C17" s="90"/>
      <c r="D17" s="109"/>
      <c r="E17" s="118"/>
      <c r="F17" s="121"/>
      <c r="G17" s="89"/>
      <c r="H17" s="89"/>
      <c r="I17" s="104"/>
    </row>
    <row r="18" spans="1:9" ht="12.75">
      <c r="A18" s="104"/>
      <c r="B18" s="104"/>
      <c r="C18" s="90"/>
      <c r="D18" s="109"/>
      <c r="E18" s="118"/>
      <c r="F18" s="121"/>
      <c r="G18" s="89"/>
      <c r="H18" s="89"/>
      <c r="I18" s="104"/>
    </row>
    <row r="19" spans="1:9" ht="12.75">
      <c r="A19" s="104"/>
      <c r="B19" s="104"/>
      <c r="C19" s="90"/>
      <c r="D19" s="109"/>
      <c r="E19" s="118"/>
      <c r="F19" s="121"/>
      <c r="G19" s="89"/>
      <c r="H19" s="89"/>
      <c r="I19" s="104"/>
    </row>
    <row r="20" spans="1:9" ht="12.75">
      <c r="A20" s="104"/>
      <c r="B20" s="104"/>
      <c r="C20" s="90"/>
      <c r="D20" s="109"/>
      <c r="E20" s="118"/>
      <c r="F20" s="121"/>
      <c r="G20" s="89"/>
      <c r="H20" s="89"/>
      <c r="I20" s="104"/>
    </row>
    <row r="21" spans="1:9" ht="12.75">
      <c r="A21" s="104"/>
      <c r="B21" s="104"/>
      <c r="C21" s="90"/>
      <c r="D21" s="109"/>
      <c r="E21" s="118"/>
      <c r="F21" s="121"/>
      <c r="G21" s="89"/>
      <c r="H21" s="89"/>
      <c r="I21" s="104"/>
    </row>
    <row r="22" spans="1:9" ht="12.75">
      <c r="A22" s="104"/>
      <c r="B22" s="104"/>
      <c r="C22" s="90"/>
      <c r="D22" s="109"/>
      <c r="E22" s="118"/>
      <c r="F22" s="121"/>
      <c r="G22" s="89"/>
      <c r="H22" s="89"/>
      <c r="I22" s="104"/>
    </row>
    <row r="23" spans="1:9" ht="12.75">
      <c r="A23" s="104"/>
      <c r="B23" s="104"/>
      <c r="C23" s="90"/>
      <c r="D23" s="109"/>
      <c r="E23" s="118"/>
      <c r="F23" s="121"/>
      <c r="G23" s="89"/>
      <c r="H23" s="89"/>
      <c r="I23" s="104"/>
    </row>
    <row r="24" spans="1:9" ht="12.75">
      <c r="A24" s="104"/>
      <c r="B24" s="104"/>
      <c r="C24" s="90"/>
      <c r="D24" s="109"/>
      <c r="E24" s="118"/>
      <c r="F24" s="121"/>
      <c r="G24" s="89"/>
      <c r="H24" s="89"/>
      <c r="I24" s="104"/>
    </row>
    <row r="25" spans="1:9" ht="12.75">
      <c r="A25" s="104"/>
      <c r="B25" s="104"/>
      <c r="C25" s="90"/>
      <c r="D25" s="109"/>
      <c r="E25" s="118"/>
      <c r="F25" s="121"/>
      <c r="G25" s="89"/>
      <c r="H25" s="89"/>
      <c r="I25" s="104"/>
    </row>
    <row r="26" spans="1:9" ht="12.75">
      <c r="A26" s="104"/>
      <c r="B26" s="104"/>
      <c r="C26" s="90"/>
      <c r="D26" s="109"/>
      <c r="E26" s="118"/>
      <c r="F26" s="121"/>
      <c r="G26" s="89"/>
      <c r="H26" s="89"/>
      <c r="I26" s="104"/>
    </row>
    <row r="27" spans="1:9" ht="12.75">
      <c r="A27" s="104"/>
      <c r="B27" s="104"/>
      <c r="C27" s="90"/>
      <c r="D27" s="109"/>
      <c r="E27" s="118"/>
      <c r="F27" s="121"/>
      <c r="G27" s="89"/>
      <c r="H27" s="89"/>
      <c r="I27" s="104"/>
    </row>
    <row r="28" spans="1:9" ht="12.75">
      <c r="A28" s="104"/>
      <c r="B28" s="104"/>
      <c r="C28" s="90"/>
      <c r="D28" s="109"/>
      <c r="E28" s="118"/>
      <c r="F28" s="121"/>
      <c r="G28" s="89"/>
      <c r="H28" s="89"/>
      <c r="I28" s="104"/>
    </row>
    <row r="29" spans="1:9" ht="12.75">
      <c r="A29" s="104"/>
      <c r="B29" s="104"/>
      <c r="C29" s="90"/>
      <c r="D29" s="109"/>
      <c r="E29" s="118"/>
      <c r="F29" s="121"/>
      <c r="G29" s="89"/>
      <c r="H29" s="89"/>
      <c r="I29" s="104"/>
    </row>
    <row r="30" spans="1:9" ht="12.75">
      <c r="A30" s="104"/>
      <c r="B30" s="104"/>
      <c r="C30" s="90"/>
      <c r="D30" s="109"/>
      <c r="E30" s="118"/>
      <c r="F30" s="121"/>
      <c r="G30" s="89"/>
      <c r="H30" s="89"/>
      <c r="I30" s="104"/>
    </row>
    <row r="31" spans="1:9" ht="12.75">
      <c r="A31" s="104"/>
      <c r="B31" s="104"/>
      <c r="C31" s="90"/>
      <c r="D31" s="109"/>
      <c r="E31" s="118"/>
      <c r="F31" s="121"/>
      <c r="G31" s="89"/>
      <c r="H31" s="89"/>
      <c r="I31" s="104"/>
    </row>
    <row r="32" spans="1:9" ht="12.75">
      <c r="A32" s="104"/>
      <c r="B32" s="104"/>
      <c r="C32" s="90"/>
      <c r="D32" s="109"/>
      <c r="E32" s="118"/>
      <c r="F32" s="121"/>
      <c r="G32" s="89"/>
      <c r="H32" s="89"/>
      <c r="I32" s="104"/>
    </row>
    <row r="33" spans="1:9" ht="12.75">
      <c r="A33" s="105"/>
      <c r="B33" s="105"/>
      <c r="C33" s="107"/>
      <c r="D33" s="110"/>
      <c r="E33" s="119"/>
      <c r="F33" s="122"/>
      <c r="G33" s="91"/>
      <c r="H33" s="91"/>
      <c r="I33" s="105"/>
    </row>
    <row r="34" spans="2:9" ht="12.75">
      <c r="B34" s="80" t="s">
        <v>129</v>
      </c>
      <c r="C34" s="81"/>
      <c r="D34" s="79" t="s">
        <v>130</v>
      </c>
      <c r="E34" s="79"/>
      <c r="G34" s="29">
        <f>SUM(G10:G33)</f>
        <v>0</v>
      </c>
      <c r="H34" s="29">
        <f>SUM(H10:H33)</f>
        <v>0</v>
      </c>
      <c r="I34" t="s">
        <v>144</v>
      </c>
    </row>
    <row r="35" spans="7:8" ht="12.75">
      <c r="G35" s="29"/>
      <c r="H35" s="29"/>
    </row>
  </sheetData>
  <sheetProtection password="CEF7" sheet="1" objects="1" scenarios="1"/>
  <protectedRanges>
    <protectedRange sqref="A10:I33" name="Personalangaben"/>
    <protectedRange sqref="B3" name="Datum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&amp;LKSV&amp;C&amp;F&amp;RAnlage 1b</oddHeader>
    <oddFooter>&amp;L&amp;8&amp;A07-2004&amp;CVersion1307&amp;RSeite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H10" sqref="H10"/>
    </sheetView>
  </sheetViews>
  <sheetFormatPr defaultColWidth="11.421875" defaultRowHeight="12.75"/>
  <cols>
    <col min="1" max="1" width="17.57421875" style="0" customWidth="1"/>
    <col min="2" max="2" width="19.421875" style="0" customWidth="1"/>
    <col min="3" max="3" width="10.7109375" style="0" customWidth="1"/>
    <col min="4" max="4" width="6.8515625" style="0" customWidth="1"/>
    <col min="5" max="5" width="7.7109375" style="0" customWidth="1"/>
    <col min="6" max="6" width="6.421875" style="0" customWidth="1"/>
    <col min="7" max="8" width="15.7109375" style="0" customWidth="1"/>
    <col min="9" max="9" width="29.28125" style="0" customWidth="1"/>
  </cols>
  <sheetData>
    <row r="1" spans="1:2" ht="12.75">
      <c r="A1" s="2" t="str">
        <f>'Eingaben-Kalkulationsblatt'!B1</f>
        <v>Einrichtung:</v>
      </c>
      <c r="B1" t="str">
        <f>'Eingaben-Kalkulationsblatt'!C1</f>
        <v>Modell</v>
      </c>
    </row>
    <row r="2" ht="12.75">
      <c r="A2" s="2"/>
    </row>
    <row r="3" spans="1:2" ht="12.75">
      <c r="A3" s="37" t="s">
        <v>28</v>
      </c>
      <c r="B3" s="86"/>
    </row>
    <row r="5" ht="15.75">
      <c r="B5" s="24" t="s">
        <v>48</v>
      </c>
    </row>
    <row r="7" spans="1:9" ht="12.7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/>
      <c r="I7" s="31">
        <v>8</v>
      </c>
    </row>
    <row r="8" spans="1:9" ht="12.75">
      <c r="A8" s="25"/>
      <c r="B8" s="25"/>
      <c r="C8" s="25"/>
      <c r="D8" s="25"/>
      <c r="E8" s="25"/>
      <c r="F8" s="25"/>
      <c r="G8" s="68" t="s">
        <v>77</v>
      </c>
      <c r="H8" s="25"/>
      <c r="I8" s="25"/>
    </row>
    <row r="9" spans="1:9" ht="39" thickBot="1">
      <c r="A9" s="30" t="s">
        <v>49</v>
      </c>
      <c r="B9" s="30" t="s">
        <v>50</v>
      </c>
      <c r="C9" s="30" t="s">
        <v>51</v>
      </c>
      <c r="D9" s="30" t="s">
        <v>52</v>
      </c>
      <c r="E9" s="30" t="s">
        <v>53</v>
      </c>
      <c r="F9" s="30" t="s">
        <v>54</v>
      </c>
      <c r="G9" s="30" t="s">
        <v>76</v>
      </c>
      <c r="H9" s="30" t="s">
        <v>78</v>
      </c>
      <c r="I9" s="30" t="s">
        <v>55</v>
      </c>
    </row>
    <row r="10" spans="1:9" ht="12.75">
      <c r="A10" s="103"/>
      <c r="B10" s="103"/>
      <c r="C10" s="106"/>
      <c r="D10" s="108"/>
      <c r="E10" s="117"/>
      <c r="F10" s="120"/>
      <c r="G10" s="88"/>
      <c r="H10" s="88"/>
      <c r="I10" s="103"/>
    </row>
    <row r="11" spans="1:9" ht="12.75">
      <c r="A11" s="104"/>
      <c r="B11" s="104"/>
      <c r="C11" s="90"/>
      <c r="D11" s="109"/>
      <c r="E11" s="118"/>
      <c r="F11" s="121"/>
      <c r="G11" s="89"/>
      <c r="H11" s="89"/>
      <c r="I11" s="104"/>
    </row>
    <row r="12" spans="1:9" ht="12.75">
      <c r="A12" s="104"/>
      <c r="B12" s="104"/>
      <c r="C12" s="90"/>
      <c r="D12" s="109"/>
      <c r="E12" s="118"/>
      <c r="F12" s="121"/>
      <c r="G12" s="89"/>
      <c r="H12" s="89"/>
      <c r="I12" s="104"/>
    </row>
    <row r="13" spans="1:9" ht="12.75">
      <c r="A13" s="104"/>
      <c r="B13" s="104"/>
      <c r="C13" s="90"/>
      <c r="D13" s="109"/>
      <c r="E13" s="118"/>
      <c r="F13" s="121"/>
      <c r="G13" s="89"/>
      <c r="H13" s="89"/>
      <c r="I13" s="104"/>
    </row>
    <row r="14" spans="1:9" ht="12.75">
      <c r="A14" s="104"/>
      <c r="B14" s="104"/>
      <c r="C14" s="90"/>
      <c r="D14" s="109"/>
      <c r="E14" s="118"/>
      <c r="F14" s="121"/>
      <c r="G14" s="89"/>
      <c r="H14" s="89"/>
      <c r="I14" s="104"/>
    </row>
    <row r="15" spans="1:9" ht="12.75">
      <c r="A15" s="104"/>
      <c r="B15" s="104"/>
      <c r="C15" s="90"/>
      <c r="D15" s="109"/>
      <c r="E15" s="118"/>
      <c r="F15" s="121"/>
      <c r="G15" s="89"/>
      <c r="H15" s="89"/>
      <c r="I15" s="104"/>
    </row>
    <row r="16" spans="1:9" ht="12.75">
      <c r="A16" s="104"/>
      <c r="B16" s="104"/>
      <c r="C16" s="90"/>
      <c r="D16" s="109"/>
      <c r="E16" s="118"/>
      <c r="F16" s="121"/>
      <c r="G16" s="89"/>
      <c r="H16" s="89"/>
      <c r="I16" s="104"/>
    </row>
    <row r="17" spans="1:9" ht="12.75">
      <c r="A17" s="104"/>
      <c r="B17" s="104"/>
      <c r="C17" s="90"/>
      <c r="D17" s="109"/>
      <c r="E17" s="118"/>
      <c r="F17" s="121"/>
      <c r="G17" s="89"/>
      <c r="H17" s="89"/>
      <c r="I17" s="104"/>
    </row>
    <row r="18" spans="1:9" ht="12.75">
      <c r="A18" s="104"/>
      <c r="B18" s="104"/>
      <c r="C18" s="90"/>
      <c r="D18" s="109"/>
      <c r="E18" s="118"/>
      <c r="F18" s="121"/>
      <c r="G18" s="89"/>
      <c r="H18" s="89"/>
      <c r="I18" s="104"/>
    </row>
    <row r="19" spans="1:9" ht="12.75">
      <c r="A19" s="104"/>
      <c r="B19" s="104"/>
      <c r="C19" s="90"/>
      <c r="D19" s="109"/>
      <c r="E19" s="118"/>
      <c r="F19" s="121"/>
      <c r="G19" s="89"/>
      <c r="H19" s="89"/>
      <c r="I19" s="104"/>
    </row>
    <row r="20" spans="1:9" ht="12.75">
      <c r="A20" s="104"/>
      <c r="B20" s="104"/>
      <c r="C20" s="90"/>
      <c r="D20" s="109"/>
      <c r="E20" s="118"/>
      <c r="F20" s="121"/>
      <c r="G20" s="89"/>
      <c r="H20" s="89"/>
      <c r="I20" s="104"/>
    </row>
    <row r="21" spans="1:9" ht="12.75">
      <c r="A21" s="104"/>
      <c r="B21" s="104"/>
      <c r="C21" s="90"/>
      <c r="D21" s="109"/>
      <c r="E21" s="118"/>
      <c r="F21" s="121"/>
      <c r="G21" s="89"/>
      <c r="H21" s="89"/>
      <c r="I21" s="104"/>
    </row>
    <row r="22" spans="1:9" ht="12.75">
      <c r="A22" s="104"/>
      <c r="B22" s="104"/>
      <c r="C22" s="90"/>
      <c r="D22" s="109"/>
      <c r="E22" s="118"/>
      <c r="F22" s="121"/>
      <c r="G22" s="89"/>
      <c r="H22" s="89"/>
      <c r="I22" s="104"/>
    </row>
    <row r="23" spans="1:9" ht="12.75">
      <c r="A23" s="104"/>
      <c r="B23" s="104"/>
      <c r="C23" s="90"/>
      <c r="D23" s="109"/>
      <c r="E23" s="118"/>
      <c r="F23" s="121"/>
      <c r="G23" s="89"/>
      <c r="H23" s="89"/>
      <c r="I23" s="104"/>
    </row>
    <row r="24" spans="1:9" ht="12.75">
      <c r="A24" s="104"/>
      <c r="B24" s="104"/>
      <c r="C24" s="90"/>
      <c r="D24" s="109"/>
      <c r="E24" s="118"/>
      <c r="F24" s="121"/>
      <c r="G24" s="89"/>
      <c r="H24" s="89"/>
      <c r="I24" s="104"/>
    </row>
    <row r="25" spans="1:9" ht="12.75">
      <c r="A25" s="104"/>
      <c r="B25" s="104"/>
      <c r="C25" s="90"/>
      <c r="D25" s="109"/>
      <c r="E25" s="118"/>
      <c r="F25" s="121"/>
      <c r="G25" s="89"/>
      <c r="H25" s="89"/>
      <c r="I25" s="104"/>
    </row>
    <row r="26" spans="1:9" ht="12.75">
      <c r="A26" s="104"/>
      <c r="B26" s="104"/>
      <c r="C26" s="90"/>
      <c r="D26" s="109"/>
      <c r="E26" s="118"/>
      <c r="F26" s="121"/>
      <c r="G26" s="89"/>
      <c r="H26" s="89"/>
      <c r="I26" s="104"/>
    </row>
    <row r="27" spans="1:9" ht="12.75">
      <c r="A27" s="104"/>
      <c r="B27" s="104"/>
      <c r="C27" s="90"/>
      <c r="D27" s="109"/>
      <c r="E27" s="118"/>
      <c r="F27" s="121"/>
      <c r="G27" s="89"/>
      <c r="H27" s="89"/>
      <c r="I27" s="104"/>
    </row>
    <row r="28" spans="1:9" ht="12.75">
      <c r="A28" s="104"/>
      <c r="B28" s="104"/>
      <c r="C28" s="90"/>
      <c r="D28" s="109"/>
      <c r="E28" s="118"/>
      <c r="F28" s="121"/>
      <c r="G28" s="89"/>
      <c r="H28" s="89"/>
      <c r="I28" s="104"/>
    </row>
    <row r="29" spans="1:9" ht="12.75">
      <c r="A29" s="104"/>
      <c r="B29" s="104"/>
      <c r="C29" s="90"/>
      <c r="D29" s="109"/>
      <c r="E29" s="118"/>
      <c r="F29" s="121"/>
      <c r="G29" s="89"/>
      <c r="H29" s="89"/>
      <c r="I29" s="104"/>
    </row>
    <row r="30" spans="1:9" ht="12.75">
      <c r="A30" s="104"/>
      <c r="B30" s="104"/>
      <c r="C30" s="90"/>
      <c r="D30" s="109"/>
      <c r="E30" s="118"/>
      <c r="F30" s="121"/>
      <c r="G30" s="89"/>
      <c r="H30" s="89"/>
      <c r="I30" s="104"/>
    </row>
    <row r="31" spans="1:9" ht="12.75">
      <c r="A31" s="104"/>
      <c r="B31" s="104"/>
      <c r="C31" s="90"/>
      <c r="D31" s="109"/>
      <c r="E31" s="118"/>
      <c r="F31" s="121"/>
      <c r="G31" s="89"/>
      <c r="H31" s="89"/>
      <c r="I31" s="104"/>
    </row>
    <row r="32" spans="1:9" ht="12.75">
      <c r="A32" s="104"/>
      <c r="B32" s="104"/>
      <c r="C32" s="90"/>
      <c r="D32" s="109"/>
      <c r="E32" s="118"/>
      <c r="F32" s="121"/>
      <c r="G32" s="89"/>
      <c r="H32" s="89"/>
      <c r="I32" s="104"/>
    </row>
    <row r="33" spans="1:9" ht="12.75">
      <c r="A33" s="105"/>
      <c r="B33" s="105"/>
      <c r="C33" s="107"/>
      <c r="D33" s="110"/>
      <c r="E33" s="119"/>
      <c r="F33" s="122"/>
      <c r="G33" s="91"/>
      <c r="H33" s="91"/>
      <c r="I33" s="105"/>
    </row>
    <row r="34" spans="2:9" ht="12.75">
      <c r="B34" s="80" t="s">
        <v>129</v>
      </c>
      <c r="C34" s="81"/>
      <c r="D34" s="79" t="s">
        <v>130</v>
      </c>
      <c r="E34" s="79"/>
      <c r="G34" s="29">
        <f>SUM(G10:G33)</f>
        <v>0</v>
      </c>
      <c r="H34" s="29">
        <f>SUM(H10:H33)</f>
        <v>0</v>
      </c>
      <c r="I34" t="s">
        <v>144</v>
      </c>
    </row>
    <row r="35" spans="7:8" ht="12.75">
      <c r="G35" s="29"/>
      <c r="H35" s="29"/>
    </row>
  </sheetData>
  <sheetProtection password="CEF7" sheet="1" objects="1" scenarios="1"/>
  <protectedRanges>
    <protectedRange sqref="A10:I33" name="Personalangaben"/>
    <protectedRange sqref="B3" name="Datum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&amp;LKSV&amp;C&amp;F&amp;RAnlage 1b</oddHeader>
    <oddFooter>&amp;L&amp;8&amp;A07-2004&amp;CVersion1307&amp;RSeite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3">
      <selection activeCell="C33" sqref="C33"/>
    </sheetView>
  </sheetViews>
  <sheetFormatPr defaultColWidth="11.421875" defaultRowHeight="12.75"/>
  <cols>
    <col min="1" max="1" width="2.57421875" style="0" bestFit="1" customWidth="1"/>
    <col min="2" max="2" width="40.57421875" style="0" customWidth="1"/>
    <col min="3" max="3" width="26.28125" style="0" customWidth="1"/>
    <col min="4" max="4" width="6.421875" style="0" customWidth="1"/>
    <col min="5" max="5" width="7.8515625" style="0" customWidth="1"/>
    <col min="6" max="6" width="3.421875" style="0" customWidth="1"/>
    <col min="7" max="7" width="26.28125" style="0" customWidth="1"/>
  </cols>
  <sheetData>
    <row r="1" spans="2:7" ht="12.75">
      <c r="B1" s="2" t="str">
        <f>'Eingaben-Kalkulationsblatt'!B1</f>
        <v>Einrichtung:</v>
      </c>
      <c r="C1" t="str">
        <f>'Eingaben-Kalkulationsblatt'!C1</f>
        <v>Modell</v>
      </c>
      <c r="G1" s="159"/>
    </row>
    <row r="2" spans="2:7" ht="12.75">
      <c r="B2" s="2" t="s">
        <v>177</v>
      </c>
      <c r="C2" s="2" t="s">
        <v>194</v>
      </c>
      <c r="D2" s="160">
        <f>'Eingaben-Kalkulationsblatt'!C5+'Eingaben-Kalkulationsblatt'!D5</f>
        <v>0</v>
      </c>
      <c r="F2" s="2"/>
      <c r="G2" s="21"/>
    </row>
    <row r="3" ht="15.75">
      <c r="C3" s="24" t="s">
        <v>56</v>
      </c>
    </row>
    <row r="5" spans="2:7" ht="12.75">
      <c r="B5" s="2" t="s">
        <v>57</v>
      </c>
      <c r="C5" s="78"/>
      <c r="D5" s="78"/>
      <c r="E5" s="78"/>
      <c r="F5" s="78"/>
      <c r="G5" s="78"/>
    </row>
    <row r="7" spans="2:7" ht="25.5">
      <c r="B7" s="39" t="s">
        <v>74</v>
      </c>
      <c r="C7" s="78"/>
      <c r="D7" s="78"/>
      <c r="E7" s="78"/>
      <c r="F7" s="78"/>
      <c r="G7" s="78"/>
    </row>
    <row r="9" spans="2:7" ht="12.75">
      <c r="B9" s="3" t="s">
        <v>58</v>
      </c>
      <c r="C9" s="2" t="s">
        <v>138</v>
      </c>
      <c r="G9" s="2" t="s">
        <v>138</v>
      </c>
    </row>
    <row r="10" spans="3:7" ht="12.75">
      <c r="C10" s="39" t="s">
        <v>60</v>
      </c>
      <c r="E10" s="28"/>
      <c r="G10" s="39" t="s">
        <v>135</v>
      </c>
    </row>
    <row r="11" spans="1:7" ht="12.75">
      <c r="A11" t="s">
        <v>2</v>
      </c>
      <c r="B11" t="s">
        <v>132</v>
      </c>
      <c r="C11" s="92">
        <v>56250</v>
      </c>
      <c r="E11" s="28"/>
      <c r="G11" s="92">
        <v>4000</v>
      </c>
    </row>
    <row r="12" spans="1:7" ht="12.75">
      <c r="A12" t="s">
        <v>30</v>
      </c>
      <c r="B12" t="s">
        <v>133</v>
      </c>
      <c r="C12" s="93">
        <v>33750</v>
      </c>
      <c r="G12" s="92">
        <v>3330</v>
      </c>
    </row>
    <row r="13" spans="1:7" ht="12.75">
      <c r="A13" t="s">
        <v>16</v>
      </c>
      <c r="B13" t="s">
        <v>134</v>
      </c>
      <c r="C13" s="93">
        <f>56250/2</f>
        <v>28125</v>
      </c>
      <c r="F13" s="38"/>
      <c r="G13" s="92">
        <v>2500</v>
      </c>
    </row>
    <row r="14" spans="3:7" ht="12.75">
      <c r="C14" s="93"/>
      <c r="F14" s="38"/>
      <c r="G14" s="92"/>
    </row>
    <row r="15" spans="2:7" ht="12.75">
      <c r="B15" s="123" t="s">
        <v>147</v>
      </c>
      <c r="C15" s="126"/>
      <c r="E15">
        <v>24.2</v>
      </c>
      <c r="F15" s="38"/>
      <c r="G15" s="92">
        <f>E15*C15</f>
        <v>0</v>
      </c>
    </row>
    <row r="16" spans="3:7" ht="12.75">
      <c r="C16" s="124" t="s">
        <v>145</v>
      </c>
      <c r="D16" s="125" t="s">
        <v>148</v>
      </c>
      <c r="E16" s="125"/>
      <c r="F16" s="125"/>
      <c r="G16" s="124" t="s">
        <v>146</v>
      </c>
    </row>
    <row r="17" spans="1:7" ht="51.75" thickBot="1">
      <c r="A17" s="43"/>
      <c r="B17" s="61" t="s">
        <v>65</v>
      </c>
      <c r="C17" s="44" t="s">
        <v>68</v>
      </c>
      <c r="D17" s="62"/>
      <c r="E17" s="44" t="s">
        <v>66</v>
      </c>
      <c r="F17" s="63"/>
      <c r="G17" s="45" t="s">
        <v>67</v>
      </c>
    </row>
    <row r="18" spans="1:7" ht="12.75">
      <c r="A18" s="32"/>
      <c r="B18" s="33"/>
      <c r="C18" s="46"/>
      <c r="D18" s="33"/>
      <c r="E18" s="47"/>
      <c r="F18" s="64"/>
      <c r="G18" s="33"/>
    </row>
    <row r="19" spans="1:7" ht="12.75">
      <c r="A19" s="13"/>
      <c r="B19" s="14"/>
      <c r="C19" s="48"/>
      <c r="D19" s="14"/>
      <c r="E19" s="49"/>
      <c r="F19" s="65"/>
      <c r="G19" s="50"/>
    </row>
    <row r="20" spans="1:7" ht="12.75">
      <c r="A20" s="13"/>
      <c r="B20" s="14"/>
      <c r="C20" s="48"/>
      <c r="D20" s="14"/>
      <c r="E20" s="49"/>
      <c r="F20" s="65"/>
      <c r="G20" s="50"/>
    </row>
    <row r="21" spans="1:7" ht="12.75">
      <c r="A21" s="13" t="s">
        <v>59</v>
      </c>
      <c r="B21" s="14" t="s">
        <v>136</v>
      </c>
      <c r="C21" s="48"/>
      <c r="D21" s="14"/>
      <c r="E21" s="51"/>
      <c r="F21" s="66"/>
      <c r="G21" s="50"/>
    </row>
    <row r="22" spans="1:7" ht="12.75">
      <c r="A22" s="13"/>
      <c r="B22" s="154">
        <v>0</v>
      </c>
      <c r="C22" s="48">
        <f>D2*B22</f>
        <v>0</v>
      </c>
      <c r="D22" s="14"/>
      <c r="E22" s="51"/>
      <c r="F22" s="66"/>
      <c r="G22" s="50"/>
    </row>
    <row r="23" spans="1:7" ht="12.75">
      <c r="A23" s="13"/>
      <c r="B23" s="127" t="s">
        <v>149</v>
      </c>
      <c r="C23" s="48">
        <f>G15</f>
        <v>0</v>
      </c>
      <c r="D23" s="14"/>
      <c r="E23" s="51"/>
      <c r="F23" s="66"/>
      <c r="G23" s="50"/>
    </row>
    <row r="24" spans="1:7" ht="12.75">
      <c r="A24" s="13"/>
      <c r="B24" s="14" t="s">
        <v>69</v>
      </c>
      <c r="C24" s="100" t="s">
        <v>72</v>
      </c>
      <c r="D24" s="14"/>
      <c r="E24" s="51"/>
      <c r="F24" s="66"/>
      <c r="G24" s="50"/>
    </row>
    <row r="25" spans="1:7" ht="12.75">
      <c r="A25" s="13"/>
      <c r="B25" s="14"/>
      <c r="C25" s="48">
        <f>SUM(C21:C24)</f>
        <v>0</v>
      </c>
      <c r="D25" s="14"/>
      <c r="E25" s="51">
        <v>0.014</v>
      </c>
      <c r="F25" s="66"/>
      <c r="G25" s="50">
        <f>C25*E25</f>
        <v>0</v>
      </c>
    </row>
    <row r="26" spans="1:7" ht="12.75">
      <c r="A26" s="13"/>
      <c r="B26" s="14"/>
      <c r="C26" s="48"/>
      <c r="D26" s="14"/>
      <c r="E26" s="51"/>
      <c r="F26" s="66"/>
      <c r="G26" s="50"/>
    </row>
    <row r="27" spans="1:7" ht="12.75">
      <c r="A27" s="13" t="s">
        <v>61</v>
      </c>
      <c r="B27" s="14" t="s">
        <v>62</v>
      </c>
      <c r="C27" s="48"/>
      <c r="D27" s="14"/>
      <c r="E27" s="51"/>
      <c r="F27" s="66"/>
      <c r="G27" s="50"/>
    </row>
    <row r="28" spans="1:7" ht="12.75">
      <c r="A28" s="13"/>
      <c r="B28" s="14" t="s">
        <v>137</v>
      </c>
      <c r="C28" s="48"/>
      <c r="D28" s="14"/>
      <c r="E28" s="51"/>
      <c r="F28" s="66"/>
      <c r="G28" s="50"/>
    </row>
    <row r="29" spans="1:7" ht="12.75">
      <c r="A29" s="13"/>
      <c r="B29" s="154">
        <v>0</v>
      </c>
      <c r="C29" s="48">
        <f>D2*B29</f>
        <v>0</v>
      </c>
      <c r="D29" s="14"/>
      <c r="E29" s="51"/>
      <c r="F29" s="66"/>
      <c r="G29" s="50"/>
    </row>
    <row r="30" spans="1:7" ht="12.75">
      <c r="A30" s="13"/>
      <c r="B30" s="14" t="s">
        <v>70</v>
      </c>
      <c r="C30" s="100" t="s">
        <v>72</v>
      </c>
      <c r="D30" s="14"/>
      <c r="E30" s="16"/>
      <c r="F30" s="66"/>
      <c r="G30" s="50"/>
    </row>
    <row r="31" spans="1:7" ht="12.75">
      <c r="A31" s="13"/>
      <c r="B31" s="14"/>
      <c r="C31" s="48">
        <f>SUM(C27:C30)</f>
        <v>0</v>
      </c>
      <c r="D31" s="14"/>
      <c r="E31" s="51">
        <v>0.11</v>
      </c>
      <c r="F31" s="66"/>
      <c r="G31" s="50">
        <f>C31*E31</f>
        <v>0</v>
      </c>
    </row>
    <row r="32" spans="1:7" ht="12.75">
      <c r="A32" s="13"/>
      <c r="B32" s="14"/>
      <c r="C32" s="48"/>
      <c r="D32" s="14"/>
      <c r="E32" s="51"/>
      <c r="F32" s="66"/>
      <c r="G32" s="50"/>
    </row>
    <row r="33" spans="1:7" ht="12.75">
      <c r="A33" s="13" t="s">
        <v>64</v>
      </c>
      <c r="B33" s="16" t="s">
        <v>63</v>
      </c>
      <c r="C33" s="102">
        <v>0</v>
      </c>
      <c r="D33" s="14"/>
      <c r="E33" s="16"/>
      <c r="F33" s="66"/>
      <c r="G33" s="50"/>
    </row>
    <row r="34" spans="1:7" ht="12.75">
      <c r="A34" s="13"/>
      <c r="B34" s="14" t="s">
        <v>71</v>
      </c>
      <c r="C34" s="100" t="s">
        <v>72</v>
      </c>
      <c r="D34" s="14"/>
      <c r="E34" s="51"/>
      <c r="F34" s="66"/>
      <c r="G34" s="50"/>
    </row>
    <row r="35" spans="1:7" ht="13.5" thickBot="1">
      <c r="A35" s="18"/>
      <c r="B35" s="20"/>
      <c r="C35" s="42">
        <f>SUM(C33:C34)</f>
        <v>0</v>
      </c>
      <c r="D35" s="20"/>
      <c r="E35" s="52">
        <v>0.2</v>
      </c>
      <c r="F35" s="67"/>
      <c r="G35" s="50">
        <f>C35*E35</f>
        <v>0</v>
      </c>
    </row>
    <row r="36" spans="3:7" ht="12.75">
      <c r="C36" s="41"/>
      <c r="D36" s="59"/>
      <c r="E36" s="51"/>
      <c r="F36" s="34"/>
      <c r="G36" s="53"/>
    </row>
    <row r="37" spans="3:7" ht="15.75">
      <c r="C37" s="41"/>
      <c r="D37" s="54" t="s">
        <v>73</v>
      </c>
      <c r="E37" s="51"/>
      <c r="F37" s="34"/>
      <c r="G37" s="60">
        <f>SUM(G25:G35)</f>
        <v>0</v>
      </c>
    </row>
    <row r="38" spans="2:7" ht="13.5" thickBot="1">
      <c r="B38" s="2" t="s">
        <v>75</v>
      </c>
      <c r="C38" s="101"/>
      <c r="D38" s="55"/>
      <c r="E38" s="56"/>
      <c r="F38" s="57"/>
      <c r="G38" s="58"/>
    </row>
    <row r="39" spans="3:7" ht="12.75">
      <c r="C39" s="41"/>
      <c r="E39" s="40"/>
      <c r="F39" s="29"/>
      <c r="G39" s="41"/>
    </row>
    <row r="40" spans="5:7" ht="12.75">
      <c r="E40" s="40"/>
      <c r="F40" s="29"/>
      <c r="G40" s="41"/>
    </row>
    <row r="41" spans="5:6" ht="12.75">
      <c r="E41" s="40"/>
      <c r="F41" s="29"/>
    </row>
    <row r="42" spans="5:6" ht="12.75">
      <c r="E42" s="40"/>
      <c r="F42" s="29"/>
    </row>
    <row r="43" spans="5:6" ht="12.75">
      <c r="E43" s="40"/>
      <c r="F43" s="29"/>
    </row>
    <row r="44" spans="5:6" ht="12.75">
      <c r="E44" s="40"/>
      <c r="F44" s="29"/>
    </row>
    <row r="45" spans="5:6" ht="12.75">
      <c r="E45" s="40"/>
      <c r="F45" s="29"/>
    </row>
    <row r="46" spans="5:6" ht="12.75">
      <c r="E46" s="29"/>
      <c r="F46" s="29"/>
    </row>
    <row r="47" spans="5:6" ht="12.75">
      <c r="E47" s="29"/>
      <c r="F47" s="29"/>
    </row>
    <row r="48" spans="5:6" ht="12.75">
      <c r="E48" s="29"/>
      <c r="F48" s="29"/>
    </row>
    <row r="49" spans="5:6" ht="12.75">
      <c r="E49" s="29"/>
      <c r="F49" s="29"/>
    </row>
  </sheetData>
  <sheetProtection password="CEF7" sheet="1" objects="1" scenarios="1"/>
  <protectedRanges>
    <protectedRange sqref="C15" name="Stammversicherungssumme"/>
    <protectedRange sqref="C38" name="Datum"/>
    <protectedRange sqref="C33:C34" name="Kfz u. ?ffentl. F?"/>
    <protectedRange sqref="B29" name="Betriebsanlagen"/>
    <protectedRange sqref="C24" name="?ffentliche F? Geb?ude"/>
    <protectedRange sqref="C7:G7" name="Wertverbesserung"/>
    <protectedRange sqref="C5:G5" name="Baujahr"/>
    <protectedRange sqref="C30" name="Betriebsanlagen ?ffentliche F?"/>
    <protectedRange sqref="B22:B23" name="Geb?udewert"/>
  </protectedRange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Header>&amp;LKSV&amp;C&amp;F&amp;RAnlage 1b</oddHeader>
    <oddFooter>&amp;L&amp;8&amp;A07-2004&amp;CVersion 1307&amp;RSeite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3">
      <selection activeCell="G11" sqref="G11"/>
    </sheetView>
  </sheetViews>
  <sheetFormatPr defaultColWidth="11.421875" defaultRowHeight="12.75"/>
  <cols>
    <col min="1" max="1" width="5.7109375" style="0" customWidth="1"/>
    <col min="2" max="2" width="23.57421875" style="0" customWidth="1"/>
    <col min="3" max="3" width="9.7109375" style="0" customWidth="1"/>
    <col min="4" max="5" width="15.7109375" style="0" customWidth="1"/>
    <col min="7" max="7" width="17.7109375" style="0" customWidth="1"/>
    <col min="8" max="8" width="34.00390625" style="0" customWidth="1"/>
  </cols>
  <sheetData>
    <row r="1" spans="2:6" ht="12.75">
      <c r="B1" s="2" t="str">
        <f>'Eingaben-Kalkulationsblatt'!B1</f>
        <v>Einrichtung:</v>
      </c>
      <c r="C1" t="str">
        <f>'Eingaben-Kalkulationsblatt'!C1</f>
        <v>Modell</v>
      </c>
      <c r="E1" t="s">
        <v>183</v>
      </c>
      <c r="F1" s="160">
        <f>'Eingaben-Kalkulationsblatt'!C5+'Eingaben-Kalkulationsblatt'!D5</f>
        <v>0</v>
      </c>
    </row>
    <row r="3" ht="15.75">
      <c r="A3" s="24" t="s">
        <v>79</v>
      </c>
    </row>
    <row r="6" spans="1:8" ht="38.25">
      <c r="A6" s="5" t="s">
        <v>80</v>
      </c>
      <c r="B6" s="5" t="s">
        <v>81</v>
      </c>
      <c r="C6" s="17" t="s">
        <v>87</v>
      </c>
      <c r="D6" s="15" t="s">
        <v>139</v>
      </c>
      <c r="E6" s="15"/>
      <c r="F6" s="99" t="s">
        <v>141</v>
      </c>
      <c r="G6" s="99" t="s">
        <v>140</v>
      </c>
      <c r="H6" s="5" t="s">
        <v>86</v>
      </c>
    </row>
    <row r="7" spans="1:8" ht="13.5" thickBot="1">
      <c r="A7" s="9"/>
      <c r="B7" s="9"/>
      <c r="C7" s="9"/>
      <c r="D7" s="9" t="s">
        <v>82</v>
      </c>
      <c r="E7" s="69" t="s">
        <v>83</v>
      </c>
      <c r="F7" s="70" t="s">
        <v>84</v>
      </c>
      <c r="G7" s="70" t="s">
        <v>85</v>
      </c>
      <c r="H7" s="9"/>
    </row>
    <row r="8" spans="1:8" ht="12.75">
      <c r="A8" s="35">
        <v>1</v>
      </c>
      <c r="B8" s="87"/>
      <c r="C8" s="87"/>
      <c r="D8" s="88"/>
      <c r="E8" s="88"/>
      <c r="F8" s="94"/>
      <c r="G8" s="88">
        <v>0</v>
      </c>
      <c r="H8" s="87"/>
    </row>
    <row r="9" spans="1:8" ht="12.75">
      <c r="A9" s="8">
        <v>2</v>
      </c>
      <c r="B9" s="82"/>
      <c r="C9" s="82"/>
      <c r="D9" s="89"/>
      <c r="E9" s="89"/>
      <c r="F9" s="95"/>
      <c r="G9" s="155"/>
      <c r="H9" s="82"/>
    </row>
    <row r="10" spans="1:8" ht="12.75">
      <c r="A10" s="8">
        <v>3</v>
      </c>
      <c r="B10" s="82"/>
      <c r="C10" s="82"/>
      <c r="D10" s="89"/>
      <c r="E10" s="89"/>
      <c r="F10" s="95"/>
      <c r="G10" s="155">
        <v>0</v>
      </c>
      <c r="H10" s="82"/>
    </row>
    <row r="11" spans="1:8" ht="12.75">
      <c r="A11" s="8">
        <v>4</v>
      </c>
      <c r="B11" s="82"/>
      <c r="C11" s="82"/>
      <c r="D11" s="89"/>
      <c r="E11" s="89"/>
      <c r="F11" s="95"/>
      <c r="G11" s="155"/>
      <c r="H11" s="82"/>
    </row>
    <row r="12" spans="1:8" ht="12.75">
      <c r="A12" s="8">
        <v>5</v>
      </c>
      <c r="B12" s="82"/>
      <c r="C12" s="82"/>
      <c r="D12" s="89"/>
      <c r="E12" s="89"/>
      <c r="F12" s="95"/>
      <c r="G12" s="89"/>
      <c r="H12" s="82"/>
    </row>
    <row r="13" spans="1:8" ht="12.75">
      <c r="A13" s="8">
        <v>6</v>
      </c>
      <c r="B13" s="82"/>
      <c r="C13" s="82"/>
      <c r="D13" s="89"/>
      <c r="E13" s="89"/>
      <c r="F13" s="95"/>
      <c r="G13" s="89"/>
      <c r="H13" s="82"/>
    </row>
    <row r="14" spans="1:8" ht="12.75">
      <c r="A14" s="8">
        <v>7</v>
      </c>
      <c r="B14" s="82"/>
      <c r="C14" s="82"/>
      <c r="D14" s="89"/>
      <c r="E14" s="89"/>
      <c r="F14" s="95"/>
      <c r="G14" s="89"/>
      <c r="H14" s="82"/>
    </row>
    <row r="15" spans="1:8" ht="12.75">
      <c r="A15" s="8">
        <v>8</v>
      </c>
      <c r="B15" s="82"/>
      <c r="C15" s="82"/>
      <c r="D15" s="89"/>
      <c r="E15" s="89"/>
      <c r="F15" s="95"/>
      <c r="G15" s="89"/>
      <c r="H15" s="82"/>
    </row>
    <row r="16" spans="1:8" ht="12.75">
      <c r="A16" s="8">
        <v>9</v>
      </c>
      <c r="B16" s="82"/>
      <c r="C16" s="82"/>
      <c r="D16" s="89"/>
      <c r="E16" s="89"/>
      <c r="F16" s="95"/>
      <c r="G16" s="89"/>
      <c r="H16" s="82"/>
    </row>
    <row r="17" spans="1:8" ht="12.75">
      <c r="A17" s="8">
        <v>10</v>
      </c>
      <c r="B17" s="82"/>
      <c r="C17" s="82"/>
      <c r="D17" s="89"/>
      <c r="E17" s="89"/>
      <c r="F17" s="95"/>
      <c r="G17" s="89"/>
      <c r="H17" s="82"/>
    </row>
    <row r="18" spans="1:8" ht="12.75">
      <c r="A18" s="8">
        <v>11</v>
      </c>
      <c r="B18" s="82"/>
      <c r="C18" s="82"/>
      <c r="D18" s="89"/>
      <c r="E18" s="89"/>
      <c r="F18" s="95"/>
      <c r="G18" s="89"/>
      <c r="H18" s="82"/>
    </row>
    <row r="19" spans="1:8" ht="12.75">
      <c r="A19" s="8">
        <v>12</v>
      </c>
      <c r="B19" s="82"/>
      <c r="C19" s="82"/>
      <c r="D19" s="89"/>
      <c r="E19" s="89"/>
      <c r="F19" s="95"/>
      <c r="G19" s="89"/>
      <c r="H19" s="82"/>
    </row>
    <row r="20" spans="1:8" ht="12.75">
      <c r="A20" s="8">
        <v>13</v>
      </c>
      <c r="B20" s="82"/>
      <c r="C20" s="82"/>
      <c r="D20" s="89"/>
      <c r="E20" s="89"/>
      <c r="F20" s="95"/>
      <c r="G20" s="89"/>
      <c r="H20" s="82"/>
    </row>
    <row r="21" spans="1:8" ht="12.75">
      <c r="A21" s="8">
        <v>14</v>
      </c>
      <c r="B21" s="82"/>
      <c r="C21" s="82"/>
      <c r="D21" s="89"/>
      <c r="E21" s="89"/>
      <c r="F21" s="95"/>
      <c r="G21" s="89"/>
      <c r="H21" s="82"/>
    </row>
    <row r="22" spans="1:8" ht="12.75">
      <c r="A22" s="8">
        <v>15</v>
      </c>
      <c r="B22" s="82"/>
      <c r="C22" s="82"/>
      <c r="D22" s="89"/>
      <c r="E22" s="89"/>
      <c r="F22" s="95"/>
      <c r="G22" s="89"/>
      <c r="H22" s="82"/>
    </row>
    <row r="23" spans="1:8" ht="12.75">
      <c r="A23" s="8">
        <v>16</v>
      </c>
      <c r="B23" s="82"/>
      <c r="C23" s="82"/>
      <c r="D23" s="89"/>
      <c r="E23" s="89"/>
      <c r="F23" s="95"/>
      <c r="G23" s="89"/>
      <c r="H23" s="82"/>
    </row>
    <row r="24" spans="1:8" ht="12.75">
      <c r="A24" s="8">
        <v>17</v>
      </c>
      <c r="B24" s="82"/>
      <c r="C24" s="82"/>
      <c r="D24" s="89"/>
      <c r="E24" s="89"/>
      <c r="F24" s="95"/>
      <c r="G24" s="89"/>
      <c r="H24" s="82"/>
    </row>
    <row r="25" spans="1:8" ht="12.75">
      <c r="A25" s="8">
        <v>18</v>
      </c>
      <c r="B25" s="82"/>
      <c r="C25" s="82"/>
      <c r="D25" s="89"/>
      <c r="E25" s="89"/>
      <c r="F25" s="95"/>
      <c r="G25" s="89"/>
      <c r="H25" s="82"/>
    </row>
    <row r="26" spans="1:8" ht="12.75">
      <c r="A26" s="8">
        <v>19</v>
      </c>
      <c r="B26" s="82"/>
      <c r="C26" s="82"/>
      <c r="D26" s="89"/>
      <c r="E26" s="89"/>
      <c r="F26" s="95"/>
      <c r="G26" s="89"/>
      <c r="H26" s="82"/>
    </row>
    <row r="27" spans="1:8" ht="13.5" thickBot="1">
      <c r="A27" s="9">
        <v>20</v>
      </c>
      <c r="B27" s="96"/>
      <c r="C27" s="96"/>
      <c r="D27" s="97"/>
      <c r="E27" s="97"/>
      <c r="F27" s="98"/>
      <c r="G27" s="97"/>
      <c r="H27" s="96"/>
    </row>
    <row r="28" spans="1:8" ht="12.75">
      <c r="A28" s="8"/>
      <c r="B28" s="8"/>
      <c r="C28" s="8"/>
      <c r="D28" s="36"/>
      <c r="E28" s="36"/>
      <c r="F28" s="8"/>
      <c r="G28" s="8"/>
      <c r="H28" s="8"/>
    </row>
    <row r="29" spans="1:8" s="1" customFormat="1" ht="12.75">
      <c r="A29" s="7"/>
      <c r="B29" s="7" t="s">
        <v>88</v>
      </c>
      <c r="C29" s="7"/>
      <c r="D29" s="71">
        <f>SUM(D8:D27)</f>
        <v>0</v>
      </c>
      <c r="E29" s="71">
        <f>SUM(E8:E27)</f>
        <v>0</v>
      </c>
      <c r="F29" s="7"/>
      <c r="G29" s="71">
        <f>SUM(G8:G27)</f>
        <v>0</v>
      </c>
      <c r="H29" s="7"/>
    </row>
    <row r="30" spans="4:5" ht="12.75">
      <c r="D30" s="29"/>
      <c r="E30" s="29"/>
    </row>
    <row r="31" spans="3:5" ht="12.75">
      <c r="C31" s="2" t="s">
        <v>28</v>
      </c>
      <c r="D31" s="101"/>
      <c r="E31" s="29"/>
    </row>
    <row r="32" spans="4:5" ht="12.75">
      <c r="D32" s="29"/>
      <c r="E32" s="29"/>
    </row>
    <row r="33" spans="4:5" ht="12.75">
      <c r="D33" s="29"/>
      <c r="E33" s="29"/>
    </row>
    <row r="34" spans="4:5" ht="12.75">
      <c r="D34" s="29"/>
      <c r="E34" s="29"/>
    </row>
    <row r="35" spans="4:5" ht="12.75">
      <c r="D35" s="29"/>
      <c r="E35" s="29"/>
    </row>
    <row r="36" spans="4:5" ht="12.75">
      <c r="D36" s="29"/>
      <c r="E36" s="29"/>
    </row>
  </sheetData>
  <sheetProtection password="CEF7" sheet="1" objects="1" scenarios="1"/>
  <protectedRanges>
    <protectedRange sqref="D31:F31" name="Datum"/>
    <protectedRange sqref="B8:H27" name="Eingaben"/>
  </protectedRange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Header>&amp;LKSV&amp;C&amp;F&amp;RAnlage 1b</oddHeader>
    <oddFooter>&amp;L&amp;8&amp;A-07.2004&amp;CVersion 1307&amp;RSeite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Schlage</dc:creator>
  <cp:keywords/>
  <dc:description/>
  <cp:lastModifiedBy>schlage</cp:lastModifiedBy>
  <cp:lastPrinted>2006-10-05T07:39:09Z</cp:lastPrinted>
  <dcterms:created xsi:type="dcterms:W3CDTF">2004-07-06T09:14:57Z</dcterms:created>
  <dcterms:modified xsi:type="dcterms:W3CDTF">2006-10-05T07:39:15Z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1986003532</vt:i4>
  </property>
  <property fmtid="{D5CDD505-2E9C-101B-9397-08002B2CF9AE}" pid="3" name="_EmailSubject">
    <vt:lpwstr>Rundschreiben IX 2006 mit Anlagen</vt:lpwstr>
  </property>
  <property fmtid="{D5CDD505-2E9C-101B-9397-08002B2CF9AE}" pid="4" name="_AuthorEmail">
    <vt:lpwstr>schlage@ksv-mv.de</vt:lpwstr>
  </property>
  <property fmtid="{D5CDD505-2E9C-101B-9397-08002B2CF9AE}" pid="5" name="_AuthorEmailDisplayName">
    <vt:lpwstr>Schlage</vt:lpwstr>
  </property>
  <property fmtid="{D5CDD505-2E9C-101B-9397-08002B2CF9AE}" pid="6" name="_PreviousAdHocReviewCycleID">
    <vt:i4>1358579797</vt:i4>
  </property>
</Properties>
</file>